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Y214" i="1" l="1"/>
  <c r="AZ214" i="1" s="1"/>
  <c r="AQ214" i="1"/>
  <c r="AN214" i="1"/>
  <c r="AK214" i="1"/>
  <c r="AH214" i="1"/>
  <c r="AE214" i="1"/>
  <c r="AB214" i="1"/>
  <c r="Y214" i="1"/>
  <c r="V214" i="1"/>
  <c r="S214" i="1"/>
  <c r="P214" i="1"/>
  <c r="M214" i="1"/>
  <c r="AT214" i="1" l="1"/>
  <c r="AU214" i="1" s="1"/>
  <c r="AW214" i="1" s="1"/>
  <c r="AY121" i="1"/>
  <c r="AZ121" i="1" s="1"/>
  <c r="AQ121" i="1"/>
  <c r="AN121" i="1"/>
  <c r="AK121" i="1"/>
  <c r="AH121" i="1"/>
  <c r="AE121" i="1"/>
  <c r="AB121" i="1"/>
  <c r="Y121" i="1"/>
  <c r="V121" i="1"/>
  <c r="S121" i="1"/>
  <c r="AY288" i="1"/>
  <c r="AZ288" i="1" s="1"/>
  <c r="AQ288" i="1"/>
  <c r="AN288" i="1"/>
  <c r="AK288" i="1"/>
  <c r="AH288" i="1"/>
  <c r="AE288" i="1"/>
  <c r="AB288" i="1"/>
  <c r="Y288" i="1"/>
  <c r="V288" i="1"/>
  <c r="S288" i="1"/>
  <c r="P288" i="1"/>
  <c r="M288" i="1"/>
  <c r="J288" i="1"/>
  <c r="G288" i="1"/>
  <c r="AY287" i="1"/>
  <c r="AZ287" i="1" s="1"/>
  <c r="AQ287" i="1"/>
  <c r="AN287" i="1"/>
  <c r="AK287" i="1"/>
  <c r="AH287" i="1"/>
  <c r="AE287" i="1"/>
  <c r="AY286" i="1"/>
  <c r="AZ286" i="1" s="1"/>
  <c r="AQ286" i="1"/>
  <c r="AN286" i="1"/>
  <c r="AK286" i="1"/>
  <c r="AH286" i="1"/>
  <c r="AE286" i="1"/>
  <c r="AB286" i="1"/>
  <c r="Y286" i="1"/>
  <c r="V286" i="1"/>
  <c r="S286" i="1"/>
  <c r="P286" i="1"/>
  <c r="M286" i="1"/>
  <c r="J286" i="1"/>
  <c r="G286" i="1"/>
  <c r="AY285" i="1"/>
  <c r="AZ285" i="1" s="1"/>
  <c r="AQ285" i="1"/>
  <c r="AT285" i="1" s="1"/>
  <c r="AU285" i="1" s="1"/>
  <c r="AW285" i="1" s="1"/>
  <c r="AY284" i="1"/>
  <c r="AZ284" i="1" s="1"/>
  <c r="AQ284" i="1"/>
  <c r="AN284" i="1"/>
  <c r="AK284" i="1"/>
  <c r="AH284" i="1"/>
  <c r="AE284" i="1"/>
  <c r="AY283" i="1"/>
  <c r="AZ283" i="1" s="1"/>
  <c r="AQ283" i="1"/>
  <c r="AN283" i="1"/>
  <c r="AK283" i="1"/>
  <c r="AH283" i="1"/>
  <c r="AE283" i="1"/>
  <c r="AB283" i="1"/>
  <c r="Y283" i="1"/>
  <c r="V283" i="1"/>
  <c r="S283" i="1"/>
  <c r="P283" i="1"/>
  <c r="M283" i="1"/>
  <c r="J283" i="1"/>
  <c r="G283" i="1"/>
  <c r="AY282" i="1"/>
  <c r="AZ282" i="1" s="1"/>
  <c r="AQ282" i="1"/>
  <c r="AN282" i="1"/>
  <c r="AK282" i="1"/>
  <c r="AH282" i="1"/>
  <c r="AE282" i="1"/>
  <c r="AB282" i="1"/>
  <c r="Y282" i="1"/>
  <c r="V282" i="1"/>
  <c r="S282" i="1"/>
  <c r="P282" i="1"/>
  <c r="M282" i="1"/>
  <c r="J282" i="1"/>
  <c r="G282" i="1"/>
  <c r="AY281" i="1"/>
  <c r="AZ281" i="1" s="1"/>
  <c r="AQ281" i="1"/>
  <c r="AN281" i="1"/>
  <c r="AK281" i="1"/>
  <c r="AH281" i="1"/>
  <c r="AE281" i="1"/>
  <c r="AB281" i="1"/>
  <c r="Y281" i="1"/>
  <c r="V281" i="1"/>
  <c r="S281" i="1"/>
  <c r="P281" i="1"/>
  <c r="M281" i="1"/>
  <c r="J281" i="1"/>
  <c r="G281" i="1"/>
  <c r="AY280" i="1"/>
  <c r="AZ280" i="1" s="1"/>
  <c r="AQ280" i="1"/>
  <c r="AN280" i="1"/>
  <c r="AK280" i="1"/>
  <c r="AH280" i="1"/>
  <c r="AE280" i="1"/>
  <c r="AY279" i="1"/>
  <c r="AZ279" i="1" s="1"/>
  <c r="AQ279" i="1"/>
  <c r="AN279" i="1"/>
  <c r="AK279" i="1"/>
  <c r="AH279" i="1"/>
  <c r="AE279" i="1"/>
  <c r="AB279" i="1"/>
  <c r="Y279" i="1"/>
  <c r="V279" i="1"/>
  <c r="S279" i="1"/>
  <c r="AY278" i="1"/>
  <c r="AZ278" i="1" s="1"/>
  <c r="AQ278" i="1"/>
  <c r="AN278" i="1"/>
  <c r="AK278" i="1"/>
  <c r="AH278" i="1"/>
  <c r="AE278" i="1"/>
  <c r="AB278" i="1"/>
  <c r="Y278" i="1"/>
  <c r="V278" i="1"/>
  <c r="S278" i="1"/>
  <c r="P278" i="1"/>
  <c r="M278" i="1"/>
  <c r="J278" i="1"/>
  <c r="G278" i="1"/>
  <c r="AY277" i="1"/>
  <c r="AZ277" i="1" s="1"/>
  <c r="AQ277" i="1"/>
  <c r="AN277" i="1"/>
  <c r="AK277" i="1"/>
  <c r="AH277" i="1"/>
  <c r="AE277" i="1"/>
  <c r="AB277" i="1"/>
  <c r="Y277" i="1"/>
  <c r="V277" i="1"/>
  <c r="S277" i="1"/>
  <c r="P277" i="1"/>
  <c r="M277" i="1"/>
  <c r="J277" i="1"/>
  <c r="G277" i="1"/>
  <c r="AY276" i="1"/>
  <c r="AZ276" i="1" s="1"/>
  <c r="AQ276" i="1"/>
  <c r="AN276" i="1"/>
  <c r="AK276" i="1"/>
  <c r="AH276" i="1"/>
  <c r="AE276" i="1"/>
  <c r="AB276" i="1"/>
  <c r="Y276" i="1"/>
  <c r="V276" i="1"/>
  <c r="S276" i="1"/>
  <c r="AY275" i="1"/>
  <c r="AZ275" i="1" s="1"/>
  <c r="AQ275" i="1"/>
  <c r="AN275" i="1"/>
  <c r="AK275" i="1"/>
  <c r="AH275" i="1"/>
  <c r="AE275" i="1"/>
  <c r="AB275" i="1"/>
  <c r="Y275" i="1"/>
  <c r="V275" i="1"/>
  <c r="S275" i="1"/>
  <c r="P275" i="1"/>
  <c r="M275" i="1"/>
  <c r="J275" i="1"/>
  <c r="G275" i="1"/>
  <c r="AY274" i="1"/>
  <c r="AZ274" i="1" s="1"/>
  <c r="AQ274" i="1"/>
  <c r="AN274" i="1"/>
  <c r="AK274" i="1"/>
  <c r="AH274" i="1"/>
  <c r="AE274" i="1"/>
  <c r="AB274" i="1"/>
  <c r="AY273" i="1"/>
  <c r="AZ273" i="1" s="1"/>
  <c r="AQ273" i="1"/>
  <c r="AN273" i="1"/>
  <c r="AK273" i="1"/>
  <c r="AH273" i="1"/>
  <c r="AE273" i="1"/>
  <c r="AB273" i="1"/>
  <c r="Y273" i="1"/>
  <c r="V273" i="1"/>
  <c r="S273" i="1"/>
  <c r="P273" i="1"/>
  <c r="M273" i="1"/>
  <c r="J273" i="1"/>
  <c r="G273" i="1"/>
  <c r="AY272" i="1"/>
  <c r="AZ272" i="1" s="1"/>
  <c r="AQ272" i="1"/>
  <c r="AN272" i="1"/>
  <c r="AK272" i="1"/>
  <c r="AH272" i="1"/>
  <c r="AE272" i="1"/>
  <c r="AB272" i="1"/>
  <c r="AY271" i="1"/>
  <c r="AZ271" i="1" s="1"/>
  <c r="AQ271" i="1"/>
  <c r="AN271" i="1"/>
  <c r="AK271" i="1"/>
  <c r="AH271" i="1"/>
  <c r="AE271" i="1"/>
  <c r="AB271" i="1"/>
  <c r="Y271" i="1"/>
  <c r="V271" i="1"/>
  <c r="S271" i="1"/>
  <c r="P271" i="1"/>
  <c r="M271" i="1"/>
  <c r="J271" i="1"/>
  <c r="G271" i="1"/>
  <c r="AY270" i="1"/>
  <c r="AZ270" i="1" s="1"/>
  <c r="AQ270" i="1"/>
  <c r="AN270" i="1"/>
  <c r="AK270" i="1"/>
  <c r="AH270" i="1"/>
  <c r="AE270" i="1"/>
  <c r="AB270" i="1"/>
  <c r="Y270" i="1"/>
  <c r="V270" i="1"/>
  <c r="S270" i="1"/>
  <c r="P270" i="1"/>
  <c r="M270" i="1"/>
  <c r="J270" i="1"/>
  <c r="G270" i="1"/>
  <c r="AY269" i="1"/>
  <c r="AZ269" i="1" s="1"/>
  <c r="AQ269" i="1"/>
  <c r="AN269" i="1"/>
  <c r="AK269" i="1"/>
  <c r="AH269" i="1"/>
  <c r="AE269" i="1"/>
  <c r="AB269" i="1"/>
  <c r="Y269" i="1"/>
  <c r="V269" i="1"/>
  <c r="S269" i="1"/>
  <c r="P269" i="1"/>
  <c r="M269" i="1"/>
  <c r="J269" i="1"/>
  <c r="G269" i="1"/>
  <c r="AY268" i="1"/>
  <c r="AZ268" i="1" s="1"/>
  <c r="AQ268" i="1"/>
  <c r="AN268" i="1"/>
  <c r="AK268" i="1"/>
  <c r="AH268" i="1"/>
  <c r="AE268" i="1"/>
  <c r="AB268" i="1"/>
  <c r="Y268" i="1"/>
  <c r="V268" i="1"/>
  <c r="AY267" i="1"/>
  <c r="AZ267" i="1" s="1"/>
  <c r="AQ267" i="1"/>
  <c r="AN267" i="1"/>
  <c r="AK267" i="1"/>
  <c r="AH267" i="1"/>
  <c r="AE267" i="1"/>
  <c r="AB267" i="1"/>
  <c r="Y267" i="1"/>
  <c r="V267" i="1"/>
  <c r="S267" i="1"/>
  <c r="P267" i="1"/>
  <c r="M267" i="1"/>
  <c r="J267" i="1"/>
  <c r="G267" i="1"/>
  <c r="AY266" i="1"/>
  <c r="AZ266" i="1" s="1"/>
  <c r="AQ266" i="1"/>
  <c r="AN266" i="1"/>
  <c r="AK266" i="1"/>
  <c r="AH266" i="1"/>
  <c r="AE266" i="1"/>
  <c r="AB266" i="1"/>
  <c r="Y266" i="1"/>
  <c r="V266" i="1"/>
  <c r="S266" i="1"/>
  <c r="P266" i="1"/>
  <c r="M266" i="1"/>
  <c r="J266" i="1"/>
  <c r="G266" i="1"/>
  <c r="AY265" i="1"/>
  <c r="AZ265" i="1" s="1"/>
  <c r="AQ265" i="1"/>
  <c r="AN265" i="1"/>
  <c r="AK265" i="1"/>
  <c r="AH265" i="1"/>
  <c r="AE265" i="1"/>
  <c r="AB265" i="1"/>
  <c r="Y265" i="1"/>
  <c r="V265" i="1"/>
  <c r="S265" i="1"/>
  <c r="AY264" i="1"/>
  <c r="AZ264" i="1" s="1"/>
  <c r="AQ264" i="1"/>
  <c r="AN264" i="1"/>
  <c r="AK264" i="1"/>
  <c r="AH264" i="1"/>
  <c r="AE264" i="1"/>
  <c r="AB264" i="1"/>
  <c r="Y264" i="1"/>
  <c r="V264" i="1"/>
  <c r="S264" i="1"/>
  <c r="P264" i="1"/>
  <c r="M264" i="1"/>
  <c r="J264" i="1"/>
  <c r="G264" i="1"/>
  <c r="AY263" i="1"/>
  <c r="AZ263" i="1" s="1"/>
  <c r="AQ263" i="1"/>
  <c r="AN263" i="1"/>
  <c r="AK263" i="1"/>
  <c r="AH263" i="1"/>
  <c r="AE263" i="1"/>
  <c r="AB263" i="1"/>
  <c r="AY262" i="1"/>
  <c r="AZ262" i="1" s="1"/>
  <c r="AQ262" i="1"/>
  <c r="AN262" i="1"/>
  <c r="AK262" i="1"/>
  <c r="AH262" i="1"/>
  <c r="AE262" i="1"/>
  <c r="AB262" i="1"/>
  <c r="Y262" i="1"/>
  <c r="V262" i="1"/>
  <c r="S262" i="1"/>
  <c r="P262" i="1"/>
  <c r="AY261" i="1"/>
  <c r="AZ261" i="1" s="1"/>
  <c r="AQ261" i="1"/>
  <c r="AN261" i="1"/>
  <c r="AK261" i="1"/>
  <c r="AH261" i="1"/>
  <c r="AE261" i="1"/>
  <c r="AB261" i="1"/>
  <c r="Y261" i="1"/>
  <c r="V261" i="1"/>
  <c r="S261" i="1"/>
  <c r="P261" i="1"/>
  <c r="M261" i="1"/>
  <c r="J261" i="1"/>
  <c r="G261" i="1"/>
  <c r="AY260" i="1"/>
  <c r="AZ260" i="1" s="1"/>
  <c r="AQ260" i="1"/>
  <c r="AN260" i="1"/>
  <c r="AK260" i="1"/>
  <c r="AH260" i="1"/>
  <c r="AE260" i="1"/>
  <c r="AB260" i="1"/>
  <c r="Y260" i="1"/>
  <c r="V260" i="1"/>
  <c r="S260" i="1"/>
  <c r="P260" i="1"/>
  <c r="M260" i="1"/>
  <c r="J260" i="1"/>
  <c r="G260" i="1"/>
  <c r="AY259" i="1"/>
  <c r="AZ259" i="1" s="1"/>
  <c r="AQ259" i="1"/>
  <c r="AN259" i="1"/>
  <c r="AK259" i="1"/>
  <c r="AH259" i="1"/>
  <c r="AE259" i="1"/>
  <c r="AB259" i="1"/>
  <c r="Y259" i="1"/>
  <c r="V259" i="1"/>
  <c r="S259" i="1"/>
  <c r="AY258" i="1"/>
  <c r="AZ258" i="1" s="1"/>
  <c r="AQ258" i="1"/>
  <c r="AN258" i="1"/>
  <c r="AK258" i="1"/>
  <c r="AH258" i="1"/>
  <c r="AE258" i="1"/>
  <c r="AB258" i="1"/>
  <c r="Y258" i="1"/>
  <c r="V258" i="1"/>
  <c r="S258" i="1"/>
  <c r="P258" i="1"/>
  <c r="M258" i="1"/>
  <c r="J258" i="1"/>
  <c r="G258" i="1"/>
  <c r="AY257" i="1"/>
  <c r="AZ257" i="1" s="1"/>
  <c r="AQ257" i="1"/>
  <c r="AN257" i="1"/>
  <c r="AK257" i="1"/>
  <c r="AH257" i="1"/>
  <c r="AE257" i="1"/>
  <c r="AB257" i="1"/>
  <c r="AY256" i="1"/>
  <c r="AZ256" i="1" s="1"/>
  <c r="AQ256" i="1"/>
  <c r="AN256" i="1"/>
  <c r="AK256" i="1"/>
  <c r="AH256" i="1"/>
  <c r="AE256" i="1"/>
  <c r="AB256" i="1"/>
  <c r="AY255" i="1"/>
  <c r="AZ255" i="1" s="1"/>
  <c r="AQ255" i="1"/>
  <c r="AN255" i="1"/>
  <c r="AK255" i="1"/>
  <c r="AH255" i="1"/>
  <c r="AE255" i="1"/>
  <c r="AB255" i="1"/>
  <c r="Y255" i="1"/>
  <c r="V255" i="1"/>
  <c r="S255" i="1"/>
  <c r="P255" i="1"/>
  <c r="M255" i="1"/>
  <c r="J255" i="1"/>
  <c r="G255" i="1"/>
  <c r="AY254" i="1"/>
  <c r="AZ254" i="1" s="1"/>
  <c r="AQ254" i="1"/>
  <c r="AN254" i="1"/>
  <c r="AK254" i="1"/>
  <c r="AH254" i="1"/>
  <c r="AE254" i="1"/>
  <c r="AB254" i="1"/>
  <c r="Y254" i="1"/>
  <c r="V254" i="1"/>
  <c r="S254" i="1"/>
  <c r="P254" i="1"/>
  <c r="M254" i="1"/>
  <c r="J254" i="1"/>
  <c r="G254" i="1"/>
  <c r="AY253" i="1"/>
  <c r="AZ253" i="1" s="1"/>
  <c r="AQ253" i="1"/>
  <c r="AN253" i="1"/>
  <c r="AK253" i="1"/>
  <c r="AH253" i="1"/>
  <c r="AE253" i="1"/>
  <c r="AB253" i="1"/>
  <c r="Y253" i="1"/>
  <c r="V253" i="1"/>
  <c r="S253" i="1"/>
  <c r="P253" i="1"/>
  <c r="M253" i="1"/>
  <c r="J253" i="1"/>
  <c r="G253" i="1"/>
  <c r="AY252" i="1"/>
  <c r="AZ252" i="1" s="1"/>
  <c r="AQ252" i="1"/>
  <c r="AN252" i="1"/>
  <c r="AK252" i="1"/>
  <c r="AH252" i="1"/>
  <c r="AE252" i="1"/>
  <c r="AB252" i="1"/>
  <c r="Y252" i="1"/>
  <c r="V252" i="1"/>
  <c r="S252" i="1"/>
  <c r="P252" i="1"/>
  <c r="M252" i="1"/>
  <c r="J252" i="1"/>
  <c r="G252" i="1"/>
  <c r="AY251" i="1"/>
  <c r="AZ251" i="1" s="1"/>
  <c r="AQ251" i="1"/>
  <c r="AN251" i="1"/>
  <c r="AK251" i="1"/>
  <c r="AH251" i="1"/>
  <c r="AE251" i="1"/>
  <c r="Y251" i="1"/>
  <c r="V251" i="1"/>
  <c r="AY250" i="1"/>
  <c r="AZ250" i="1" s="1"/>
  <c r="AQ250" i="1"/>
  <c r="AN250" i="1"/>
  <c r="AK250" i="1"/>
  <c r="AH250" i="1"/>
  <c r="AY249" i="1"/>
  <c r="AZ249" i="1" s="1"/>
  <c r="AQ249" i="1"/>
  <c r="AN249" i="1"/>
  <c r="AK249" i="1"/>
  <c r="AH249" i="1"/>
  <c r="AE249" i="1"/>
  <c r="AB249" i="1"/>
  <c r="Y249" i="1"/>
  <c r="V249" i="1"/>
  <c r="S249" i="1"/>
  <c r="P249" i="1"/>
  <c r="M249" i="1"/>
  <c r="J249" i="1"/>
  <c r="G249" i="1"/>
  <c r="AY248" i="1"/>
  <c r="AZ248" i="1" s="1"/>
  <c r="AQ248" i="1"/>
  <c r="AN248" i="1"/>
  <c r="AK248" i="1"/>
  <c r="AH248" i="1"/>
  <c r="AE248" i="1"/>
  <c r="AY247" i="1"/>
  <c r="AZ247" i="1" s="1"/>
  <c r="AQ247" i="1"/>
  <c r="AN247" i="1"/>
  <c r="AK247" i="1"/>
  <c r="AH247" i="1"/>
  <c r="AE247" i="1"/>
  <c r="AY246" i="1"/>
  <c r="AZ246" i="1" s="1"/>
  <c r="AQ246" i="1"/>
  <c r="AN246" i="1"/>
  <c r="AK246" i="1"/>
  <c r="AH246" i="1"/>
  <c r="AE246" i="1"/>
  <c r="AB246" i="1"/>
  <c r="Y246" i="1"/>
  <c r="V246" i="1"/>
  <c r="S246" i="1"/>
  <c r="P246" i="1"/>
  <c r="M246" i="1"/>
  <c r="J246" i="1"/>
  <c r="G246" i="1"/>
  <c r="AY245" i="1"/>
  <c r="AZ245" i="1" s="1"/>
  <c r="AQ245" i="1"/>
  <c r="AN245" i="1"/>
  <c r="AK245" i="1"/>
  <c r="AH245" i="1"/>
  <c r="AE245" i="1"/>
  <c r="AB245" i="1"/>
  <c r="Y245" i="1"/>
  <c r="V245" i="1"/>
  <c r="S245" i="1"/>
  <c r="AT121" i="1" l="1"/>
  <c r="AU121" i="1" s="1"/>
  <c r="AW121" i="1" s="1"/>
  <c r="AT246" i="1"/>
  <c r="AU246" i="1" s="1"/>
  <c r="AW246" i="1" s="1"/>
  <c r="AT247" i="1"/>
  <c r="AU247" i="1" s="1"/>
  <c r="AW247" i="1" s="1"/>
  <c r="AT259" i="1"/>
  <c r="AU259" i="1" s="1"/>
  <c r="AW259" i="1" s="1"/>
  <c r="AT263" i="1"/>
  <c r="AU263" i="1" s="1"/>
  <c r="AW263" i="1" s="1"/>
  <c r="AT264" i="1"/>
  <c r="AU264" i="1" s="1"/>
  <c r="AW264" i="1" s="1"/>
  <c r="AT267" i="1"/>
  <c r="AU267" i="1" s="1"/>
  <c r="AW267" i="1" s="1"/>
  <c r="AT277" i="1"/>
  <c r="AU277" i="1" s="1"/>
  <c r="AW277" i="1" s="1"/>
  <c r="AT282" i="1"/>
  <c r="AU282" i="1" s="1"/>
  <c r="AW282" i="1" s="1"/>
  <c r="AT245" i="1"/>
  <c r="AU245" i="1" s="1"/>
  <c r="AW245" i="1" s="1"/>
  <c r="AT250" i="1"/>
  <c r="AU250" i="1" s="1"/>
  <c r="AW250" i="1" s="1"/>
  <c r="AT251" i="1"/>
  <c r="AU251" i="1" s="1"/>
  <c r="AW251" i="1" s="1"/>
  <c r="AT256" i="1"/>
  <c r="AU256" i="1" s="1"/>
  <c r="AW256" i="1" s="1"/>
  <c r="AT257" i="1"/>
  <c r="AU257" i="1" s="1"/>
  <c r="AW257" i="1" s="1"/>
  <c r="AT258" i="1"/>
  <c r="AU258" i="1" s="1"/>
  <c r="AW258" i="1" s="1"/>
  <c r="AT265" i="1"/>
  <c r="AU265" i="1" s="1"/>
  <c r="AW265" i="1" s="1"/>
  <c r="AT268" i="1"/>
  <c r="AU268" i="1" s="1"/>
  <c r="AW268" i="1" s="1"/>
  <c r="AT272" i="1"/>
  <c r="AU272" i="1" s="1"/>
  <c r="AW272" i="1" s="1"/>
  <c r="AT281" i="1"/>
  <c r="AU281" i="1" s="1"/>
  <c r="AW281" i="1" s="1"/>
  <c r="AT284" i="1"/>
  <c r="AU284" i="1" s="1"/>
  <c r="AW284" i="1" s="1"/>
  <c r="AT260" i="1"/>
  <c r="AU260" i="1" s="1"/>
  <c r="AW260" i="1" s="1"/>
  <c r="AT261" i="1"/>
  <c r="AU261" i="1" s="1"/>
  <c r="AW261" i="1" s="1"/>
  <c r="AT266" i="1"/>
  <c r="AU266" i="1" s="1"/>
  <c r="AW266" i="1" s="1"/>
  <c r="AT269" i="1"/>
  <c r="AU269" i="1" s="1"/>
  <c r="AW269" i="1" s="1"/>
  <c r="AT270" i="1"/>
  <c r="AU270" i="1" s="1"/>
  <c r="AW270" i="1" s="1"/>
  <c r="AT273" i="1"/>
  <c r="AU273" i="1" s="1"/>
  <c r="AW273" i="1" s="1"/>
  <c r="AT276" i="1"/>
  <c r="AU276" i="1" s="1"/>
  <c r="AW276" i="1" s="1"/>
  <c r="AT283" i="1"/>
  <c r="AU283" i="1" s="1"/>
  <c r="AW283" i="1" s="1"/>
  <c r="AT287" i="1"/>
  <c r="AU287" i="1" s="1"/>
  <c r="AW287" i="1" s="1"/>
  <c r="AT288" i="1"/>
  <c r="AU288" i="1" s="1"/>
  <c r="AW288" i="1" s="1"/>
  <c r="AT248" i="1"/>
  <c r="AU248" i="1" s="1"/>
  <c r="AW248" i="1" s="1"/>
  <c r="AT252" i="1"/>
  <c r="AU252" i="1" s="1"/>
  <c r="AW252" i="1" s="1"/>
  <c r="AT255" i="1"/>
  <c r="AU255" i="1" s="1"/>
  <c r="AW255" i="1" s="1"/>
  <c r="AT249" i="1"/>
  <c r="AU249" i="1" s="1"/>
  <c r="AW249" i="1" s="1"/>
  <c r="AT253" i="1"/>
  <c r="AU253" i="1" s="1"/>
  <c r="AW253" i="1" s="1"/>
  <c r="AT254" i="1"/>
  <c r="AU254" i="1" s="1"/>
  <c r="AW254" i="1" s="1"/>
  <c r="AT271" i="1"/>
  <c r="AU271" i="1" s="1"/>
  <c r="AW271" i="1" s="1"/>
  <c r="AT278" i="1"/>
  <c r="AU278" i="1" s="1"/>
  <c r="AW278" i="1" s="1"/>
  <c r="AT262" i="1"/>
  <c r="AU262" i="1" s="1"/>
  <c r="AW262" i="1" s="1"/>
  <c r="AT279" i="1"/>
  <c r="AU279" i="1" s="1"/>
  <c r="AW279" i="1" s="1"/>
  <c r="AT274" i="1"/>
  <c r="AU274" i="1" s="1"/>
  <c r="AW274" i="1" s="1"/>
  <c r="AT275" i="1"/>
  <c r="AU275" i="1" s="1"/>
  <c r="AW275" i="1" s="1"/>
  <c r="AT280" i="1"/>
  <c r="AU280" i="1" s="1"/>
  <c r="AW280" i="1" s="1"/>
  <c r="AT286" i="1"/>
  <c r="AU286" i="1" s="1"/>
  <c r="AW286" i="1" s="1"/>
  <c r="AY11" i="1"/>
  <c r="AZ11" i="1" s="1"/>
  <c r="AY12" i="1"/>
  <c r="AZ12" i="1" s="1"/>
  <c r="AY13" i="1"/>
  <c r="AZ13" i="1" s="1"/>
  <c r="AY14" i="1"/>
  <c r="AZ14" i="1" s="1"/>
  <c r="AY15" i="1"/>
  <c r="AZ15" i="1" s="1"/>
  <c r="AY16" i="1"/>
  <c r="AZ16" i="1" s="1"/>
  <c r="AY17" i="1"/>
  <c r="AZ17" i="1" s="1"/>
  <c r="AY18" i="1"/>
  <c r="AZ18" i="1" s="1"/>
  <c r="AY19" i="1"/>
  <c r="AZ19" i="1" s="1"/>
  <c r="AY20" i="1"/>
  <c r="AZ20" i="1" s="1"/>
  <c r="AY21" i="1"/>
  <c r="AZ21" i="1" s="1"/>
  <c r="AY22" i="1"/>
  <c r="AZ22" i="1" s="1"/>
  <c r="AY23" i="1"/>
  <c r="AZ23" i="1" s="1"/>
  <c r="AY24" i="1"/>
  <c r="AZ24" i="1" s="1"/>
  <c r="AY25" i="1"/>
  <c r="AZ25" i="1" s="1"/>
  <c r="AY26" i="1"/>
  <c r="AZ26" i="1" s="1"/>
  <c r="AY27" i="1"/>
  <c r="AZ27" i="1" s="1"/>
  <c r="AY28" i="1"/>
  <c r="AZ28" i="1" s="1"/>
  <c r="AY29" i="1"/>
  <c r="AZ29" i="1" s="1"/>
  <c r="AY30" i="1"/>
  <c r="AZ30" i="1" s="1"/>
  <c r="AY31" i="1"/>
  <c r="AZ31" i="1" s="1"/>
  <c r="AY32" i="1"/>
  <c r="AZ32" i="1" s="1"/>
  <c r="AY33" i="1"/>
  <c r="AZ33" i="1" s="1"/>
  <c r="AY34" i="1"/>
  <c r="AZ34" i="1" s="1"/>
  <c r="AY35" i="1"/>
  <c r="AZ35" i="1" s="1"/>
  <c r="AY36" i="1"/>
  <c r="AZ36" i="1" s="1"/>
  <c r="AY37" i="1"/>
  <c r="AZ37" i="1" s="1"/>
  <c r="AY38" i="1"/>
  <c r="AZ38" i="1" s="1"/>
  <c r="AY39" i="1"/>
  <c r="AZ39" i="1" s="1"/>
  <c r="AY40" i="1"/>
  <c r="AZ40" i="1" s="1"/>
  <c r="AY41" i="1"/>
  <c r="AZ41" i="1" s="1"/>
  <c r="AY42" i="1"/>
  <c r="AZ42" i="1" s="1"/>
  <c r="AY43" i="1"/>
  <c r="AZ43" i="1" s="1"/>
  <c r="AY44" i="1"/>
  <c r="AZ44" i="1" s="1"/>
  <c r="AY45" i="1"/>
  <c r="AZ45" i="1" s="1"/>
  <c r="AY46" i="1"/>
  <c r="AZ46" i="1" s="1"/>
  <c r="AY47" i="1"/>
  <c r="AZ47" i="1" s="1"/>
  <c r="AY48" i="1"/>
  <c r="AZ48" i="1" s="1"/>
  <c r="AY49" i="1"/>
  <c r="AZ49" i="1" s="1"/>
  <c r="AY50" i="1"/>
  <c r="AZ50" i="1" s="1"/>
  <c r="AY51" i="1"/>
  <c r="AZ51" i="1" s="1"/>
  <c r="AY52" i="1"/>
  <c r="AZ52" i="1" s="1"/>
  <c r="AY53" i="1"/>
  <c r="AZ53" i="1" s="1"/>
  <c r="AY54" i="1"/>
  <c r="AZ54" i="1" s="1"/>
  <c r="AY55" i="1"/>
  <c r="AZ55" i="1" s="1"/>
  <c r="AY56" i="1"/>
  <c r="AZ56" i="1" s="1"/>
  <c r="AY57" i="1"/>
  <c r="AZ57" i="1" s="1"/>
  <c r="AY58" i="1"/>
  <c r="AZ58" i="1" s="1"/>
  <c r="AY59" i="1"/>
  <c r="AZ59" i="1" s="1"/>
  <c r="AY60" i="1"/>
  <c r="AZ60" i="1" s="1"/>
  <c r="AY61" i="1"/>
  <c r="AZ61" i="1" s="1"/>
  <c r="AY62" i="1"/>
  <c r="AZ62" i="1" s="1"/>
  <c r="AY63" i="1"/>
  <c r="AZ63" i="1" s="1"/>
  <c r="AY64" i="1"/>
  <c r="AZ64" i="1" s="1"/>
  <c r="AY65" i="1"/>
  <c r="AZ65" i="1" s="1"/>
  <c r="AY66" i="1"/>
  <c r="AZ66" i="1" s="1"/>
  <c r="AY67" i="1"/>
  <c r="AZ67" i="1" s="1"/>
  <c r="AY68" i="1"/>
  <c r="AZ68" i="1" s="1"/>
  <c r="AY69" i="1"/>
  <c r="AZ69" i="1" s="1"/>
  <c r="AY70" i="1"/>
  <c r="AZ70" i="1" s="1"/>
  <c r="AY71" i="1"/>
  <c r="AZ71" i="1" s="1"/>
  <c r="AY72" i="1"/>
  <c r="AZ72" i="1" s="1"/>
  <c r="AY73" i="1"/>
  <c r="AZ73" i="1" s="1"/>
  <c r="AY74" i="1"/>
  <c r="AZ74" i="1" s="1"/>
  <c r="AY75" i="1"/>
  <c r="AZ75" i="1" s="1"/>
  <c r="AY76" i="1"/>
  <c r="AZ76" i="1" s="1"/>
  <c r="AY77" i="1"/>
  <c r="AZ77" i="1" s="1"/>
  <c r="AY78" i="1"/>
  <c r="AZ78" i="1" s="1"/>
  <c r="AY79" i="1"/>
  <c r="AZ79" i="1" s="1"/>
  <c r="AY80" i="1"/>
  <c r="AZ80" i="1" s="1"/>
  <c r="AY81" i="1"/>
  <c r="AZ81" i="1" s="1"/>
  <c r="AY82" i="1"/>
  <c r="AZ82" i="1" s="1"/>
  <c r="AY83" i="1"/>
  <c r="AZ83" i="1" s="1"/>
  <c r="AY84" i="1"/>
  <c r="AZ84" i="1" s="1"/>
  <c r="AY85" i="1"/>
  <c r="AZ85" i="1" s="1"/>
  <c r="AY86" i="1"/>
  <c r="AZ86" i="1" s="1"/>
  <c r="AY87" i="1"/>
  <c r="AZ87" i="1" s="1"/>
  <c r="AY88" i="1"/>
  <c r="AZ88" i="1" s="1"/>
  <c r="AY89" i="1"/>
  <c r="AZ89" i="1" s="1"/>
  <c r="AY90" i="1"/>
  <c r="AZ90" i="1" s="1"/>
  <c r="AY91" i="1"/>
  <c r="AZ91" i="1" s="1"/>
  <c r="AY92" i="1"/>
  <c r="AZ92" i="1" s="1"/>
  <c r="AY93" i="1"/>
  <c r="AZ93" i="1" s="1"/>
  <c r="AY94" i="1"/>
  <c r="AZ94" i="1" s="1"/>
  <c r="AY95" i="1"/>
  <c r="AZ95" i="1" s="1"/>
  <c r="AY96" i="1"/>
  <c r="AZ96" i="1" s="1"/>
  <c r="AY97" i="1"/>
  <c r="AZ97" i="1" s="1"/>
  <c r="AY98" i="1"/>
  <c r="AZ98" i="1" s="1"/>
  <c r="AY99" i="1"/>
  <c r="AZ99" i="1" s="1"/>
  <c r="AY100" i="1"/>
  <c r="AZ100" i="1" s="1"/>
  <c r="AY101" i="1"/>
  <c r="AZ101" i="1" s="1"/>
  <c r="AY102" i="1"/>
  <c r="AZ102" i="1" s="1"/>
  <c r="AY103" i="1"/>
  <c r="AZ103" i="1" s="1"/>
  <c r="AY104" i="1"/>
  <c r="AZ104" i="1" s="1"/>
  <c r="AY105" i="1"/>
  <c r="AZ105" i="1" s="1"/>
  <c r="AY106" i="1"/>
  <c r="AZ106" i="1" s="1"/>
  <c r="AY107" i="1"/>
  <c r="AZ107" i="1" s="1"/>
  <c r="AY108" i="1"/>
  <c r="AZ108" i="1" s="1"/>
  <c r="AY109" i="1"/>
  <c r="AZ109" i="1" s="1"/>
  <c r="AY110" i="1"/>
  <c r="AZ110" i="1" s="1"/>
  <c r="AY111" i="1"/>
  <c r="AZ111" i="1" s="1"/>
  <c r="AY112" i="1"/>
  <c r="AZ112" i="1" s="1"/>
  <c r="AY113" i="1"/>
  <c r="AZ113" i="1" s="1"/>
  <c r="AY114" i="1"/>
  <c r="AZ114" i="1" s="1"/>
  <c r="AY115" i="1"/>
  <c r="AZ115" i="1" s="1"/>
  <c r="AY116" i="1"/>
  <c r="AZ116" i="1" s="1"/>
  <c r="AY117" i="1"/>
  <c r="AZ117" i="1" s="1"/>
  <c r="AY118" i="1"/>
  <c r="AZ118" i="1" s="1"/>
  <c r="AY119" i="1"/>
  <c r="AZ119" i="1" s="1"/>
  <c r="AY120" i="1"/>
  <c r="AZ120" i="1" s="1"/>
  <c r="AY122" i="1"/>
  <c r="AZ122" i="1" s="1"/>
  <c r="AY123" i="1"/>
  <c r="AZ123" i="1" s="1"/>
  <c r="AY124" i="1"/>
  <c r="AZ124" i="1" s="1"/>
  <c r="AY125" i="1"/>
  <c r="AZ125" i="1" s="1"/>
  <c r="AY126" i="1"/>
  <c r="AZ126" i="1" s="1"/>
  <c r="AY127" i="1"/>
  <c r="AZ127" i="1" s="1"/>
  <c r="AY128" i="1"/>
  <c r="AZ128" i="1" s="1"/>
  <c r="AY129" i="1"/>
  <c r="AZ129" i="1" s="1"/>
  <c r="AY130" i="1"/>
  <c r="AZ130" i="1" s="1"/>
  <c r="AY131" i="1"/>
  <c r="AZ131" i="1" s="1"/>
  <c r="AY132" i="1"/>
  <c r="AZ132" i="1" s="1"/>
  <c r="AY133" i="1"/>
  <c r="AZ133" i="1" s="1"/>
  <c r="AY134" i="1"/>
  <c r="AZ134" i="1" s="1"/>
  <c r="AY135" i="1"/>
  <c r="AZ135" i="1" s="1"/>
  <c r="AY136" i="1"/>
  <c r="AZ136" i="1" s="1"/>
  <c r="AY137" i="1"/>
  <c r="AZ137" i="1" s="1"/>
  <c r="AY138" i="1"/>
  <c r="AZ138" i="1" s="1"/>
  <c r="AY139" i="1"/>
  <c r="AZ139" i="1" s="1"/>
  <c r="AY140" i="1"/>
  <c r="AZ140" i="1" s="1"/>
  <c r="AY141" i="1"/>
  <c r="AZ141" i="1" s="1"/>
  <c r="AY142" i="1"/>
  <c r="AZ142" i="1" s="1"/>
  <c r="AY143" i="1"/>
  <c r="AZ143" i="1" s="1"/>
  <c r="AY144" i="1"/>
  <c r="AZ144" i="1" s="1"/>
  <c r="AY145" i="1"/>
  <c r="AZ145" i="1" s="1"/>
  <c r="AY146" i="1"/>
  <c r="AZ146" i="1" s="1"/>
  <c r="AY147" i="1"/>
  <c r="AZ147" i="1" s="1"/>
  <c r="AY148" i="1"/>
  <c r="AZ148" i="1" s="1"/>
  <c r="AY149" i="1"/>
  <c r="AZ149" i="1" s="1"/>
  <c r="AY150" i="1"/>
  <c r="AZ150" i="1" s="1"/>
  <c r="AY151" i="1"/>
  <c r="AZ151" i="1" s="1"/>
  <c r="AY152" i="1"/>
  <c r="AZ152" i="1" s="1"/>
  <c r="AY153" i="1"/>
  <c r="AZ153" i="1" s="1"/>
  <c r="AY154" i="1"/>
  <c r="AZ154" i="1" s="1"/>
  <c r="AY155" i="1"/>
  <c r="AZ155" i="1" s="1"/>
  <c r="AY156" i="1"/>
  <c r="AZ156" i="1" s="1"/>
  <c r="AY157" i="1"/>
  <c r="AZ157" i="1" s="1"/>
  <c r="AY158" i="1"/>
  <c r="AZ158" i="1" s="1"/>
  <c r="AY159" i="1"/>
  <c r="AZ159" i="1" s="1"/>
  <c r="AY160" i="1"/>
  <c r="AZ160" i="1" s="1"/>
  <c r="AY161" i="1"/>
  <c r="AZ161" i="1" s="1"/>
  <c r="AY162" i="1"/>
  <c r="AZ162" i="1" s="1"/>
  <c r="AY163" i="1"/>
  <c r="AZ163" i="1" s="1"/>
  <c r="AY164" i="1"/>
  <c r="AZ164" i="1" s="1"/>
  <c r="AY165" i="1"/>
  <c r="AZ165" i="1" s="1"/>
  <c r="AY166" i="1"/>
  <c r="AZ166" i="1" s="1"/>
  <c r="AY167" i="1"/>
  <c r="AZ167" i="1" s="1"/>
  <c r="AY168" i="1"/>
  <c r="AZ168" i="1" s="1"/>
  <c r="AY169" i="1"/>
  <c r="AZ169" i="1" s="1"/>
  <c r="AY170" i="1"/>
  <c r="AZ170" i="1" s="1"/>
  <c r="AY171" i="1"/>
  <c r="AZ171" i="1" s="1"/>
  <c r="AY172" i="1"/>
  <c r="AZ172" i="1" s="1"/>
  <c r="AY173" i="1"/>
  <c r="AZ173" i="1" s="1"/>
  <c r="AY174" i="1"/>
  <c r="AZ174" i="1" s="1"/>
  <c r="AY175" i="1"/>
  <c r="AZ175" i="1" s="1"/>
  <c r="AY176" i="1"/>
  <c r="AZ176" i="1" s="1"/>
  <c r="AY177" i="1"/>
  <c r="AZ177" i="1" s="1"/>
  <c r="AY178" i="1"/>
  <c r="AZ178" i="1" s="1"/>
  <c r="AY179" i="1"/>
  <c r="AZ179" i="1" s="1"/>
  <c r="AY180" i="1"/>
  <c r="AZ180" i="1" s="1"/>
  <c r="AY181" i="1"/>
  <c r="AZ181" i="1" s="1"/>
  <c r="AY182" i="1"/>
  <c r="AZ182" i="1" s="1"/>
  <c r="AY183" i="1"/>
  <c r="AZ183" i="1" s="1"/>
  <c r="AY184" i="1"/>
  <c r="AZ184" i="1" s="1"/>
  <c r="AY185" i="1"/>
  <c r="AZ185" i="1" s="1"/>
  <c r="AY186" i="1"/>
  <c r="AZ186" i="1" s="1"/>
  <c r="AY187" i="1"/>
  <c r="AZ187" i="1" s="1"/>
  <c r="AY188" i="1"/>
  <c r="AZ188" i="1" s="1"/>
  <c r="AY189" i="1"/>
  <c r="AZ189" i="1" s="1"/>
  <c r="AY190" i="1"/>
  <c r="AZ190" i="1" s="1"/>
  <c r="AY191" i="1"/>
  <c r="AZ191" i="1" s="1"/>
  <c r="AY192" i="1"/>
  <c r="AZ192" i="1" s="1"/>
  <c r="AY193" i="1"/>
  <c r="AZ193" i="1" s="1"/>
  <c r="AY194" i="1"/>
  <c r="AZ194" i="1" s="1"/>
  <c r="AY195" i="1"/>
  <c r="AZ195" i="1" s="1"/>
  <c r="AY196" i="1"/>
  <c r="AZ196" i="1" s="1"/>
  <c r="AY197" i="1"/>
  <c r="AZ197" i="1" s="1"/>
  <c r="AY198" i="1"/>
  <c r="AZ198" i="1" s="1"/>
  <c r="AY199" i="1"/>
  <c r="AZ199" i="1" s="1"/>
  <c r="AY200" i="1"/>
  <c r="AZ200" i="1" s="1"/>
  <c r="AY201" i="1"/>
  <c r="AZ201" i="1" s="1"/>
  <c r="AY202" i="1"/>
  <c r="AZ202" i="1" s="1"/>
  <c r="AY203" i="1"/>
  <c r="AZ203" i="1" s="1"/>
  <c r="AY204" i="1"/>
  <c r="AZ204" i="1" s="1"/>
  <c r="AY205" i="1"/>
  <c r="AZ205" i="1" s="1"/>
  <c r="AY206" i="1"/>
  <c r="AZ206" i="1" s="1"/>
  <c r="AY207" i="1"/>
  <c r="AZ207" i="1" s="1"/>
  <c r="AY208" i="1"/>
  <c r="AZ208" i="1" s="1"/>
  <c r="AY209" i="1"/>
  <c r="AZ209" i="1" s="1"/>
  <c r="AY210" i="1"/>
  <c r="AZ210" i="1" s="1"/>
  <c r="AY211" i="1"/>
  <c r="AZ211" i="1" s="1"/>
  <c r="AY212" i="1"/>
  <c r="AZ212" i="1" s="1"/>
  <c r="AY213" i="1"/>
  <c r="AZ213" i="1" s="1"/>
  <c r="AY215" i="1"/>
  <c r="AZ215" i="1" s="1"/>
  <c r="AY216" i="1"/>
  <c r="AZ216" i="1" s="1"/>
  <c r="AY217" i="1"/>
  <c r="AZ217" i="1" s="1"/>
  <c r="AY218" i="1"/>
  <c r="AZ218" i="1" s="1"/>
  <c r="AY219" i="1"/>
  <c r="AZ219" i="1" s="1"/>
  <c r="AY220" i="1"/>
  <c r="AZ220" i="1" s="1"/>
  <c r="AY221" i="1"/>
  <c r="AZ221" i="1" s="1"/>
  <c r="AY222" i="1"/>
  <c r="AZ222" i="1" s="1"/>
  <c r="AY223" i="1"/>
  <c r="AZ223" i="1" s="1"/>
  <c r="AY224" i="1"/>
  <c r="AZ224" i="1" s="1"/>
  <c r="AY225" i="1"/>
  <c r="AZ225" i="1" s="1"/>
  <c r="AY226" i="1"/>
  <c r="AZ226" i="1" s="1"/>
  <c r="AY227" i="1"/>
  <c r="AZ227" i="1" s="1"/>
  <c r="AY228" i="1"/>
  <c r="AZ228" i="1" s="1"/>
  <c r="AY229" i="1"/>
  <c r="AZ229" i="1" s="1"/>
  <c r="AY230" i="1"/>
  <c r="AZ230" i="1" s="1"/>
  <c r="AY231" i="1"/>
  <c r="AZ231" i="1" s="1"/>
  <c r="AY232" i="1"/>
  <c r="AZ232" i="1" s="1"/>
  <c r="AY233" i="1"/>
  <c r="AZ233" i="1" s="1"/>
  <c r="AY234" i="1"/>
  <c r="AZ234" i="1" s="1"/>
  <c r="AY235" i="1"/>
  <c r="AZ235" i="1" s="1"/>
  <c r="AY236" i="1"/>
  <c r="AZ236" i="1" s="1"/>
  <c r="AY237" i="1"/>
  <c r="AZ237" i="1" s="1"/>
  <c r="AY238" i="1"/>
  <c r="AZ238" i="1" s="1"/>
  <c r="AY239" i="1"/>
  <c r="AZ239" i="1" s="1"/>
  <c r="AY10" i="1"/>
  <c r="AZ10" i="1" s="1"/>
  <c r="AW289" i="1" l="1"/>
  <c r="G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T38" i="1" s="1"/>
  <c r="AU38" i="1" s="1"/>
  <c r="AW38" i="1" s="1"/>
  <c r="AQ39" i="1"/>
  <c r="AQ40" i="1"/>
  <c r="AT40" i="1" s="1"/>
  <c r="AU40" i="1" s="1"/>
  <c r="AW40" i="1" s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T76" i="1" s="1"/>
  <c r="AU76" i="1" s="1"/>
  <c r="AW76" i="1" s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T137" i="1" s="1"/>
  <c r="AU137" i="1" s="1"/>
  <c r="AW137" i="1" s="1"/>
  <c r="AQ138" i="1"/>
  <c r="AQ139" i="1"/>
  <c r="AQ140" i="1"/>
  <c r="AQ141" i="1"/>
  <c r="AQ142" i="1"/>
  <c r="AQ143" i="1"/>
  <c r="AT143" i="1" s="1"/>
  <c r="AU143" i="1" s="1"/>
  <c r="AW143" i="1" s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T157" i="1" s="1"/>
  <c r="AU157" i="1" s="1"/>
  <c r="AW157" i="1" s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T175" i="1" s="1"/>
  <c r="AU175" i="1" s="1"/>
  <c r="AW175" i="1" s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T213" i="1" s="1"/>
  <c r="AU213" i="1" s="1"/>
  <c r="AW213" i="1" s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10" i="1"/>
  <c r="AK206" i="1"/>
  <c r="AK192" i="1"/>
  <c r="AK95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9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8" i="1"/>
  <c r="AN139" i="1"/>
  <c r="AN140" i="1"/>
  <c r="AN141" i="1"/>
  <c r="AN142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7" i="1"/>
  <c r="AN208" i="1"/>
  <c r="AN209" i="1"/>
  <c r="AN210" i="1"/>
  <c r="AN211" i="1"/>
  <c r="AN212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9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8" i="1"/>
  <c r="AK139" i="1"/>
  <c r="AK140" i="1"/>
  <c r="AK141" i="1"/>
  <c r="AK142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7" i="1"/>
  <c r="AK208" i="1"/>
  <c r="AK209" i="1"/>
  <c r="AK210" i="1"/>
  <c r="AK211" i="1"/>
  <c r="AK212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9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8" i="1"/>
  <c r="AH139" i="1"/>
  <c r="AH140" i="1"/>
  <c r="AH141" i="1"/>
  <c r="AH142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7" i="1"/>
  <c r="AH208" i="1"/>
  <c r="AH209" i="1"/>
  <c r="AH210" i="1"/>
  <c r="AH211" i="1"/>
  <c r="AH212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9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8" i="1"/>
  <c r="AE139" i="1"/>
  <c r="AE140" i="1"/>
  <c r="AE141" i="1"/>
  <c r="AE142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7" i="1"/>
  <c r="AE208" i="1"/>
  <c r="AE209" i="1"/>
  <c r="AE210" i="1"/>
  <c r="AE211" i="1"/>
  <c r="AE212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10" i="1"/>
  <c r="V54" i="1"/>
  <c r="Y54" i="1"/>
  <c r="Y53" i="1"/>
  <c r="V53" i="1"/>
  <c r="V94" i="1"/>
  <c r="Y94" i="1"/>
  <c r="Y93" i="1"/>
  <c r="V93" i="1"/>
  <c r="Y144" i="1"/>
  <c r="V144" i="1"/>
  <c r="Y57" i="1"/>
  <c r="V57" i="1"/>
  <c r="AB11" i="1"/>
  <c r="AB12" i="1"/>
  <c r="AB13" i="1"/>
  <c r="AB14" i="1"/>
  <c r="AB15" i="1"/>
  <c r="AB16" i="1"/>
  <c r="AB17" i="1"/>
  <c r="AB18" i="1"/>
  <c r="AB19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9" i="1"/>
  <c r="AB42" i="1"/>
  <c r="AB43" i="1"/>
  <c r="AB46" i="1"/>
  <c r="AB47" i="1"/>
  <c r="AB48" i="1"/>
  <c r="AB49" i="1"/>
  <c r="AB50" i="1"/>
  <c r="AB51" i="1"/>
  <c r="AB52" i="1"/>
  <c r="AB55" i="1"/>
  <c r="AB56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6" i="1"/>
  <c r="AB97" i="1"/>
  <c r="AB98" i="1"/>
  <c r="AB99" i="1"/>
  <c r="AB100" i="1"/>
  <c r="AB101" i="1"/>
  <c r="AB102" i="1"/>
  <c r="AB103" i="1"/>
  <c r="AB104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9" i="1"/>
  <c r="AB120" i="1"/>
  <c r="AB122" i="1"/>
  <c r="AB123" i="1"/>
  <c r="AB124" i="1"/>
  <c r="AB125" i="1"/>
  <c r="AB126" i="1"/>
  <c r="AB128" i="1"/>
  <c r="AB129" i="1"/>
  <c r="AB130" i="1"/>
  <c r="AB131" i="1"/>
  <c r="AB132" i="1"/>
  <c r="AB133" i="1"/>
  <c r="AB134" i="1"/>
  <c r="AB135" i="1"/>
  <c r="AB136" i="1"/>
  <c r="AB138" i="1"/>
  <c r="AB139" i="1"/>
  <c r="AB140" i="1"/>
  <c r="AB141" i="1"/>
  <c r="AB142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2" i="1"/>
  <c r="AB173" i="1"/>
  <c r="AB174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3" i="1"/>
  <c r="AB194" i="1"/>
  <c r="AB195" i="1"/>
  <c r="AB196" i="1"/>
  <c r="AB197" i="1"/>
  <c r="AB198" i="1"/>
  <c r="AB199" i="1"/>
  <c r="AB200" i="1"/>
  <c r="AB201" i="1"/>
  <c r="AB203" i="1"/>
  <c r="AB207" i="1"/>
  <c r="AB208" i="1"/>
  <c r="AB209" i="1"/>
  <c r="AB210" i="1"/>
  <c r="AB211" i="1"/>
  <c r="AB212" i="1"/>
  <c r="AB215" i="1"/>
  <c r="AB216" i="1"/>
  <c r="AB217" i="1"/>
  <c r="AB218" i="1"/>
  <c r="AB219" i="1"/>
  <c r="AB220" i="1"/>
  <c r="AB221" i="1"/>
  <c r="AB222" i="1"/>
  <c r="AB224" i="1"/>
  <c r="AB225" i="1"/>
  <c r="AB226" i="1"/>
  <c r="AB227" i="1"/>
  <c r="AB228" i="1"/>
  <c r="AB229" i="1"/>
  <c r="AB230" i="1"/>
  <c r="AB231" i="1"/>
  <c r="AB232" i="1"/>
  <c r="AB233" i="1"/>
  <c r="AB235" i="1"/>
  <c r="AB236" i="1"/>
  <c r="AB237" i="1"/>
  <c r="AB238" i="1"/>
  <c r="AB239" i="1"/>
  <c r="AB10" i="1"/>
  <c r="Y239" i="1"/>
  <c r="Y238" i="1"/>
  <c r="Y237" i="1"/>
  <c r="Y236" i="1"/>
  <c r="Y233" i="1"/>
  <c r="Y232" i="1"/>
  <c r="Y231" i="1"/>
  <c r="Y230" i="1"/>
  <c r="Y229" i="1"/>
  <c r="Y228" i="1"/>
  <c r="Y227" i="1"/>
  <c r="Y226" i="1"/>
  <c r="Y225" i="1"/>
  <c r="Y224" i="1"/>
  <c r="Y222" i="1"/>
  <c r="Y221" i="1"/>
  <c r="Y220" i="1"/>
  <c r="Y219" i="1"/>
  <c r="Y218" i="1"/>
  <c r="Y217" i="1"/>
  <c r="Y216" i="1"/>
  <c r="Y215" i="1"/>
  <c r="Y212" i="1"/>
  <c r="Y211" i="1"/>
  <c r="Y210" i="1"/>
  <c r="Y209" i="1"/>
  <c r="Y208" i="1"/>
  <c r="Y207" i="1"/>
  <c r="Y203" i="1"/>
  <c r="Y201" i="1"/>
  <c r="Y200" i="1"/>
  <c r="Y199" i="1"/>
  <c r="Y198" i="1"/>
  <c r="Y197" i="1"/>
  <c r="Y196" i="1"/>
  <c r="Y195" i="1"/>
  <c r="Y194" i="1"/>
  <c r="Y193" i="1"/>
  <c r="Y191" i="1"/>
  <c r="Y190" i="1"/>
  <c r="Y189" i="1"/>
  <c r="Y188" i="1"/>
  <c r="Y187" i="1"/>
  <c r="Y185" i="1"/>
  <c r="Y184" i="1"/>
  <c r="Y183" i="1"/>
  <c r="Y182" i="1"/>
  <c r="Y181" i="1"/>
  <c r="Y180" i="1"/>
  <c r="Y179" i="1"/>
  <c r="Y178" i="1"/>
  <c r="Y177" i="1"/>
  <c r="Y176" i="1"/>
  <c r="Y174" i="1"/>
  <c r="Y173" i="1"/>
  <c r="Y172" i="1"/>
  <c r="Y170" i="1"/>
  <c r="Y167" i="1"/>
  <c r="Y166" i="1"/>
  <c r="Y165" i="1"/>
  <c r="Y163" i="1"/>
  <c r="Y162" i="1"/>
  <c r="Y161" i="1"/>
  <c r="Y159" i="1"/>
  <c r="Y158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2" i="1"/>
  <c r="Y141" i="1"/>
  <c r="Y140" i="1"/>
  <c r="Y139" i="1"/>
  <c r="Y138" i="1"/>
  <c r="Y136" i="1"/>
  <c r="Y135" i="1"/>
  <c r="Y134" i="1"/>
  <c r="Y133" i="1"/>
  <c r="Y132" i="1"/>
  <c r="Y131" i="1"/>
  <c r="Y130" i="1"/>
  <c r="Y129" i="1"/>
  <c r="Y128" i="1"/>
  <c r="Y125" i="1"/>
  <c r="Y124" i="1"/>
  <c r="Y123" i="1"/>
  <c r="Y122" i="1"/>
  <c r="Y120" i="1"/>
  <c r="Y119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4" i="1"/>
  <c r="Y103" i="1"/>
  <c r="Y102" i="1"/>
  <c r="Y101" i="1"/>
  <c r="Y100" i="1"/>
  <c r="Y99" i="1"/>
  <c r="Y98" i="1"/>
  <c r="Y97" i="1"/>
  <c r="Y96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59" i="1"/>
  <c r="Y58" i="1"/>
  <c r="Y56" i="1"/>
  <c r="Y55" i="1"/>
  <c r="Y52" i="1"/>
  <c r="Y51" i="1"/>
  <c r="Y49" i="1"/>
  <c r="Y48" i="1"/>
  <c r="Y47" i="1"/>
  <c r="Y46" i="1"/>
  <c r="Y43" i="1"/>
  <c r="Y42" i="1"/>
  <c r="Y39" i="1"/>
  <c r="Y37" i="1"/>
  <c r="Y36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19" i="1"/>
  <c r="Y18" i="1"/>
  <c r="Y17" i="1"/>
  <c r="Y16" i="1"/>
  <c r="Y15" i="1"/>
  <c r="Y14" i="1"/>
  <c r="Y13" i="1"/>
  <c r="Y12" i="1"/>
  <c r="Y11" i="1"/>
  <c r="Y10" i="1"/>
  <c r="AT168" i="1" l="1"/>
  <c r="AU168" i="1" s="1"/>
  <c r="AW168" i="1" s="1"/>
  <c r="AT126" i="1"/>
  <c r="AU126" i="1" s="1"/>
  <c r="AW126" i="1" s="1"/>
  <c r="AT118" i="1"/>
  <c r="AU118" i="1" s="1"/>
  <c r="AW118" i="1" s="1"/>
  <c r="AT95" i="1"/>
  <c r="AU95" i="1" s="1"/>
  <c r="AW95" i="1" s="1"/>
  <c r="AT60" i="1"/>
  <c r="AU60" i="1" s="1"/>
  <c r="AW60" i="1" s="1"/>
  <c r="AT45" i="1"/>
  <c r="AU45" i="1" s="1"/>
  <c r="AW45" i="1" s="1"/>
  <c r="AT41" i="1"/>
  <c r="AU41" i="1" s="1"/>
  <c r="AW41" i="1" s="1"/>
  <c r="AT35" i="1"/>
  <c r="AU35" i="1" s="1"/>
  <c r="AW35" i="1" s="1"/>
  <c r="AT235" i="1"/>
  <c r="AU235" i="1" s="1"/>
  <c r="AW235" i="1" s="1"/>
  <c r="AT206" i="1"/>
  <c r="AU206" i="1" s="1"/>
  <c r="AW206" i="1" s="1"/>
  <c r="AT202" i="1"/>
  <c r="AU202" i="1" s="1"/>
  <c r="AW202" i="1" s="1"/>
  <c r="AT186" i="1"/>
  <c r="AU186" i="1" s="1"/>
  <c r="AW186" i="1" s="1"/>
  <c r="AT171" i="1"/>
  <c r="AU171" i="1" s="1"/>
  <c r="AW171" i="1" s="1"/>
  <c r="AT160" i="1"/>
  <c r="AU160" i="1" s="1"/>
  <c r="AW160" i="1" s="1"/>
  <c r="AT44" i="1"/>
  <c r="AU44" i="1" s="1"/>
  <c r="AW44" i="1" s="1"/>
  <c r="AT234" i="1"/>
  <c r="AU234" i="1" s="1"/>
  <c r="AW234" i="1" s="1"/>
  <c r="AT223" i="1"/>
  <c r="AU223" i="1" s="1"/>
  <c r="AW223" i="1" s="1"/>
  <c r="AT205" i="1"/>
  <c r="AU205" i="1" s="1"/>
  <c r="AW205" i="1" s="1"/>
  <c r="AT192" i="1"/>
  <c r="AU192" i="1" s="1"/>
  <c r="AW192" i="1" s="1"/>
  <c r="AT164" i="1"/>
  <c r="AU164" i="1" s="1"/>
  <c r="AW164" i="1" s="1"/>
  <c r="AT144" i="1"/>
  <c r="AU144" i="1" s="1"/>
  <c r="AW144" i="1" s="1"/>
  <c r="AT127" i="1"/>
  <c r="AU127" i="1" s="1"/>
  <c r="AW127" i="1" s="1"/>
  <c r="AT105" i="1"/>
  <c r="AU105" i="1" s="1"/>
  <c r="AW105" i="1" s="1"/>
  <c r="AT94" i="1"/>
  <c r="AU94" i="1" s="1"/>
  <c r="AW94" i="1" s="1"/>
  <c r="AT54" i="1"/>
  <c r="AU54" i="1" s="1"/>
  <c r="AW54" i="1" s="1"/>
  <c r="AT50" i="1"/>
  <c r="AU50" i="1" s="1"/>
  <c r="AW50" i="1" s="1"/>
  <c r="AT204" i="1"/>
  <c r="AU204" i="1" s="1"/>
  <c r="AW204" i="1" s="1"/>
  <c r="AT169" i="1"/>
  <c r="AU169" i="1" s="1"/>
  <c r="AW169" i="1" s="1"/>
  <c r="AT93" i="1"/>
  <c r="AU93" i="1" s="1"/>
  <c r="AW93" i="1" s="1"/>
  <c r="AT57" i="1"/>
  <c r="AU57" i="1" s="1"/>
  <c r="AW57" i="1" s="1"/>
  <c r="AT53" i="1"/>
  <c r="AU53" i="1" s="1"/>
  <c r="AW53" i="1" s="1"/>
  <c r="AT20" i="1"/>
  <c r="AU20" i="1" s="1"/>
  <c r="AW20" i="1" s="1"/>
  <c r="V11" i="1"/>
  <c r="V12" i="1"/>
  <c r="V13" i="1"/>
  <c r="V14" i="1"/>
  <c r="V15" i="1"/>
  <c r="V16" i="1"/>
  <c r="V17" i="1"/>
  <c r="V18" i="1"/>
  <c r="V19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6" i="1"/>
  <c r="V37" i="1"/>
  <c r="V39" i="1"/>
  <c r="V42" i="1"/>
  <c r="V43" i="1"/>
  <c r="V46" i="1"/>
  <c r="V47" i="1"/>
  <c r="V48" i="1"/>
  <c r="V49" i="1"/>
  <c r="V51" i="1"/>
  <c r="V52" i="1"/>
  <c r="V55" i="1"/>
  <c r="V56" i="1"/>
  <c r="V58" i="1"/>
  <c r="V59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6" i="1"/>
  <c r="V97" i="1"/>
  <c r="V98" i="1"/>
  <c r="V99" i="1"/>
  <c r="V100" i="1"/>
  <c r="V101" i="1"/>
  <c r="V102" i="1"/>
  <c r="V103" i="1"/>
  <c r="V104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9" i="1"/>
  <c r="V120" i="1"/>
  <c r="V122" i="1"/>
  <c r="V123" i="1"/>
  <c r="V124" i="1"/>
  <c r="V125" i="1"/>
  <c r="V128" i="1"/>
  <c r="V129" i="1"/>
  <c r="V130" i="1"/>
  <c r="V131" i="1"/>
  <c r="V132" i="1"/>
  <c r="V133" i="1"/>
  <c r="V134" i="1"/>
  <c r="V135" i="1"/>
  <c r="V136" i="1"/>
  <c r="V138" i="1"/>
  <c r="V139" i="1"/>
  <c r="V140" i="1"/>
  <c r="V141" i="1"/>
  <c r="V142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8" i="1"/>
  <c r="V159" i="1"/>
  <c r="V161" i="1"/>
  <c r="V162" i="1"/>
  <c r="V163" i="1"/>
  <c r="V165" i="1"/>
  <c r="V166" i="1"/>
  <c r="V167" i="1"/>
  <c r="V170" i="1"/>
  <c r="V172" i="1"/>
  <c r="V173" i="1"/>
  <c r="V174" i="1"/>
  <c r="V176" i="1"/>
  <c r="V177" i="1"/>
  <c r="V178" i="1"/>
  <c r="V179" i="1"/>
  <c r="V180" i="1"/>
  <c r="V181" i="1"/>
  <c r="V182" i="1"/>
  <c r="V183" i="1"/>
  <c r="V184" i="1"/>
  <c r="V185" i="1"/>
  <c r="V187" i="1"/>
  <c r="V188" i="1"/>
  <c r="V189" i="1"/>
  <c r="V190" i="1"/>
  <c r="V191" i="1"/>
  <c r="V193" i="1"/>
  <c r="V194" i="1"/>
  <c r="V195" i="1"/>
  <c r="V196" i="1"/>
  <c r="V197" i="1"/>
  <c r="V198" i="1"/>
  <c r="V199" i="1"/>
  <c r="V200" i="1"/>
  <c r="V201" i="1"/>
  <c r="V203" i="1"/>
  <c r="V207" i="1"/>
  <c r="V208" i="1"/>
  <c r="V209" i="1"/>
  <c r="V210" i="1"/>
  <c r="V211" i="1"/>
  <c r="V212" i="1"/>
  <c r="V215" i="1"/>
  <c r="V216" i="1"/>
  <c r="V217" i="1"/>
  <c r="V218" i="1"/>
  <c r="V219" i="1"/>
  <c r="V220" i="1"/>
  <c r="V221" i="1"/>
  <c r="V222" i="1"/>
  <c r="V224" i="1"/>
  <c r="V225" i="1"/>
  <c r="V226" i="1"/>
  <c r="V227" i="1"/>
  <c r="V228" i="1"/>
  <c r="V229" i="1"/>
  <c r="V230" i="1"/>
  <c r="V231" i="1"/>
  <c r="V232" i="1"/>
  <c r="V233" i="1"/>
  <c r="V236" i="1"/>
  <c r="V237" i="1"/>
  <c r="V238" i="1"/>
  <c r="V239" i="1"/>
  <c r="V10" i="1"/>
  <c r="S195" i="1"/>
  <c r="S196" i="1"/>
  <c r="S197" i="1"/>
  <c r="S198" i="1"/>
  <c r="S199" i="1"/>
  <c r="S200" i="1"/>
  <c r="S201" i="1"/>
  <c r="S203" i="1"/>
  <c r="S207" i="1"/>
  <c r="S208" i="1"/>
  <c r="S209" i="1"/>
  <c r="S210" i="1"/>
  <c r="S211" i="1"/>
  <c r="S212" i="1"/>
  <c r="S215" i="1"/>
  <c r="S216" i="1"/>
  <c r="S217" i="1"/>
  <c r="S218" i="1"/>
  <c r="S219" i="1"/>
  <c r="S220" i="1"/>
  <c r="S221" i="1"/>
  <c r="S222" i="1"/>
  <c r="S224" i="1"/>
  <c r="S225" i="1"/>
  <c r="S226" i="1"/>
  <c r="S227" i="1"/>
  <c r="S228" i="1"/>
  <c r="S229" i="1"/>
  <c r="S230" i="1"/>
  <c r="S231" i="1"/>
  <c r="S232" i="1"/>
  <c r="S233" i="1"/>
  <c r="S236" i="1"/>
  <c r="S237" i="1"/>
  <c r="S238" i="1"/>
  <c r="S239" i="1"/>
  <c r="S194" i="1"/>
  <c r="S11" i="1"/>
  <c r="S12" i="1"/>
  <c r="S13" i="1"/>
  <c r="S14" i="1"/>
  <c r="S15" i="1"/>
  <c r="S16" i="1"/>
  <c r="S17" i="1"/>
  <c r="S18" i="1"/>
  <c r="S19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6" i="1"/>
  <c r="S37" i="1"/>
  <c r="S39" i="1"/>
  <c r="S42" i="1"/>
  <c r="S43" i="1"/>
  <c r="S46" i="1"/>
  <c r="S47" i="1"/>
  <c r="S48" i="1"/>
  <c r="S49" i="1"/>
  <c r="S51" i="1"/>
  <c r="S52" i="1"/>
  <c r="S55" i="1"/>
  <c r="S56" i="1"/>
  <c r="S58" i="1"/>
  <c r="S59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6" i="1"/>
  <c r="S97" i="1"/>
  <c r="S98" i="1"/>
  <c r="S99" i="1"/>
  <c r="S100" i="1"/>
  <c r="S101" i="1"/>
  <c r="S102" i="1"/>
  <c r="S103" i="1"/>
  <c r="S104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9" i="1"/>
  <c r="S120" i="1"/>
  <c r="S122" i="1"/>
  <c r="S123" i="1"/>
  <c r="S124" i="1"/>
  <c r="S125" i="1"/>
  <c r="S128" i="1"/>
  <c r="S129" i="1"/>
  <c r="S130" i="1"/>
  <c r="S131" i="1"/>
  <c r="S132" i="1"/>
  <c r="S133" i="1"/>
  <c r="S134" i="1"/>
  <c r="S135" i="1"/>
  <c r="S136" i="1"/>
  <c r="S138" i="1"/>
  <c r="S139" i="1"/>
  <c r="S140" i="1"/>
  <c r="S141" i="1"/>
  <c r="S142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8" i="1"/>
  <c r="S159" i="1"/>
  <c r="S161" i="1"/>
  <c r="S162" i="1"/>
  <c r="S163" i="1"/>
  <c r="S165" i="1"/>
  <c r="S166" i="1"/>
  <c r="S167" i="1"/>
  <c r="S170" i="1"/>
  <c r="S172" i="1"/>
  <c r="S173" i="1"/>
  <c r="S174" i="1"/>
  <c r="S176" i="1"/>
  <c r="S177" i="1"/>
  <c r="S178" i="1"/>
  <c r="S179" i="1"/>
  <c r="S180" i="1"/>
  <c r="S181" i="1"/>
  <c r="S182" i="1"/>
  <c r="S183" i="1"/>
  <c r="S184" i="1"/>
  <c r="S185" i="1"/>
  <c r="S187" i="1"/>
  <c r="S188" i="1"/>
  <c r="S189" i="1"/>
  <c r="S190" i="1"/>
  <c r="S191" i="1"/>
  <c r="S193" i="1"/>
  <c r="S10" i="1"/>
  <c r="P11" i="1"/>
  <c r="P12" i="1"/>
  <c r="P13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6" i="1"/>
  <c r="P37" i="1"/>
  <c r="P39" i="1"/>
  <c r="P42" i="1"/>
  <c r="P43" i="1"/>
  <c r="P46" i="1"/>
  <c r="P47" i="1"/>
  <c r="P48" i="1"/>
  <c r="P49" i="1"/>
  <c r="P51" i="1"/>
  <c r="P52" i="1"/>
  <c r="P55" i="1"/>
  <c r="P56" i="1"/>
  <c r="P58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7" i="1"/>
  <c r="P98" i="1"/>
  <c r="P99" i="1"/>
  <c r="P100" i="1"/>
  <c r="P101" i="1"/>
  <c r="P102" i="1"/>
  <c r="P103" i="1"/>
  <c r="P104" i="1"/>
  <c r="P106" i="1"/>
  <c r="P107" i="1"/>
  <c r="P108" i="1"/>
  <c r="P109" i="1"/>
  <c r="P111" i="1"/>
  <c r="P112" i="1"/>
  <c r="P113" i="1"/>
  <c r="P114" i="1"/>
  <c r="P115" i="1"/>
  <c r="P116" i="1"/>
  <c r="P117" i="1"/>
  <c r="P119" i="1"/>
  <c r="P120" i="1"/>
  <c r="P122" i="1"/>
  <c r="P123" i="1"/>
  <c r="P124" i="1"/>
  <c r="P125" i="1"/>
  <c r="P128" i="1"/>
  <c r="P129" i="1"/>
  <c r="P130" i="1"/>
  <c r="P131" i="1"/>
  <c r="P132" i="1"/>
  <c r="P133" i="1"/>
  <c r="P134" i="1"/>
  <c r="P135" i="1"/>
  <c r="P136" i="1"/>
  <c r="P138" i="1"/>
  <c r="P140" i="1"/>
  <c r="P141" i="1"/>
  <c r="P142" i="1"/>
  <c r="P145" i="1"/>
  <c r="P146" i="1"/>
  <c r="P147" i="1"/>
  <c r="P148" i="1"/>
  <c r="P149" i="1"/>
  <c r="P150" i="1"/>
  <c r="P151" i="1"/>
  <c r="P153" i="1"/>
  <c r="P154" i="1"/>
  <c r="P155" i="1"/>
  <c r="P156" i="1"/>
  <c r="P158" i="1"/>
  <c r="P159" i="1"/>
  <c r="P161" i="1"/>
  <c r="P162" i="1"/>
  <c r="P163" i="1"/>
  <c r="P165" i="1"/>
  <c r="P166" i="1"/>
  <c r="P167" i="1"/>
  <c r="P170" i="1"/>
  <c r="P172" i="1"/>
  <c r="P173" i="1"/>
  <c r="P174" i="1"/>
  <c r="P176" i="1"/>
  <c r="P177" i="1"/>
  <c r="P178" i="1"/>
  <c r="P179" i="1"/>
  <c r="P180" i="1"/>
  <c r="P181" i="1"/>
  <c r="P182" i="1"/>
  <c r="P183" i="1"/>
  <c r="P184" i="1"/>
  <c r="P185" i="1"/>
  <c r="P187" i="1"/>
  <c r="P188" i="1"/>
  <c r="P189" i="1"/>
  <c r="P190" i="1"/>
  <c r="P191" i="1"/>
  <c r="P193" i="1"/>
  <c r="P194" i="1"/>
  <c r="P195" i="1"/>
  <c r="P196" i="1"/>
  <c r="P197" i="1"/>
  <c r="P198" i="1"/>
  <c r="P200" i="1"/>
  <c r="P201" i="1"/>
  <c r="P203" i="1"/>
  <c r="P207" i="1"/>
  <c r="P208" i="1"/>
  <c r="P209" i="1"/>
  <c r="P210" i="1"/>
  <c r="P211" i="1"/>
  <c r="P212" i="1"/>
  <c r="P215" i="1"/>
  <c r="P216" i="1"/>
  <c r="P217" i="1"/>
  <c r="P218" i="1"/>
  <c r="P219" i="1"/>
  <c r="P220" i="1"/>
  <c r="P221" i="1"/>
  <c r="P222" i="1"/>
  <c r="P226" i="1"/>
  <c r="P228" i="1"/>
  <c r="P229" i="1"/>
  <c r="P230" i="1"/>
  <c r="P231" i="1"/>
  <c r="P232" i="1"/>
  <c r="P233" i="1"/>
  <c r="P236" i="1"/>
  <c r="P237" i="1"/>
  <c r="P238" i="1"/>
  <c r="P239" i="1"/>
  <c r="P10" i="1"/>
  <c r="AT61" i="1" l="1"/>
  <c r="AU61" i="1" s="1"/>
  <c r="AW61" i="1" s="1"/>
  <c r="AT233" i="1"/>
  <c r="AU233" i="1" s="1"/>
  <c r="AW233" i="1" s="1"/>
  <c r="AT225" i="1"/>
  <c r="AU225" i="1" s="1"/>
  <c r="AW225" i="1" s="1"/>
  <c r="AT224" i="1"/>
  <c r="AU224" i="1" s="1"/>
  <c r="AW224" i="1" s="1"/>
  <c r="AT194" i="1"/>
  <c r="AU194" i="1" s="1"/>
  <c r="AW194" i="1" s="1"/>
  <c r="AT227" i="1"/>
  <c r="AU227" i="1" s="1"/>
  <c r="AW227" i="1" s="1"/>
  <c r="AT203" i="1"/>
  <c r="AU203" i="1" s="1"/>
  <c r="AW203" i="1" s="1"/>
  <c r="AT176" i="1"/>
  <c r="AU176" i="1" s="1"/>
  <c r="AW176" i="1" s="1"/>
  <c r="AT158" i="1"/>
  <c r="AU158" i="1" s="1"/>
  <c r="AW158" i="1" s="1"/>
  <c r="AT96" i="1"/>
  <c r="AU96" i="1" s="1"/>
  <c r="AW96" i="1" s="1"/>
  <c r="AT58" i="1"/>
  <c r="AU58" i="1" s="1"/>
  <c r="AW58" i="1" s="1"/>
  <c r="AT226" i="1"/>
  <c r="AU226" i="1" s="1"/>
  <c r="AW226" i="1" s="1"/>
  <c r="AT222" i="1"/>
  <c r="AU222" i="1" s="1"/>
  <c r="AW222" i="1" s="1"/>
  <c r="AT199" i="1"/>
  <c r="AU199" i="1" s="1"/>
  <c r="AW199" i="1" s="1"/>
  <c r="AT177" i="1"/>
  <c r="AU177" i="1" s="1"/>
  <c r="AW177" i="1" s="1"/>
  <c r="AT152" i="1"/>
  <c r="AU152" i="1" s="1"/>
  <c r="AW152" i="1" s="1"/>
  <c r="AT139" i="1"/>
  <c r="AU139" i="1" s="1"/>
  <c r="AW139" i="1" s="1"/>
  <c r="AT110" i="1"/>
  <c r="AU110" i="1" s="1"/>
  <c r="AW110" i="1" s="1"/>
  <c r="AT83" i="1"/>
  <c r="AU83" i="1" s="1"/>
  <c r="AW83" i="1" s="1"/>
  <c r="AT25" i="1"/>
  <c r="AU25" i="1" s="1"/>
  <c r="AW25" i="1" s="1"/>
  <c r="AT21" i="1"/>
  <c r="AU21" i="1" s="1"/>
  <c r="AW21" i="1" s="1"/>
  <c r="AT189" i="1"/>
  <c r="AU189" i="1" s="1"/>
  <c r="AW189" i="1" s="1"/>
  <c r="AT108" i="1"/>
  <c r="AU108" i="1" s="1"/>
  <c r="AW108" i="1" s="1"/>
  <c r="AT59" i="1"/>
  <c r="AU59" i="1" s="1"/>
  <c r="AW59" i="1" s="1"/>
  <c r="AT193" i="1"/>
  <c r="AU193" i="1" s="1"/>
  <c r="AW193" i="1" s="1"/>
  <c r="AT151" i="1"/>
  <c r="AU151" i="1" s="1"/>
  <c r="AW151" i="1" s="1"/>
  <c r="AT19" i="1"/>
  <c r="AU19" i="1" s="1"/>
  <c r="AW19" i="1" s="1"/>
  <c r="M209" i="1"/>
  <c r="AT209" i="1" s="1"/>
  <c r="AU209" i="1" s="1"/>
  <c r="AW209" i="1" s="1"/>
  <c r="M48" i="1"/>
  <c r="AT48" i="1" s="1"/>
  <c r="AU48" i="1" s="1"/>
  <c r="AW48" i="1" s="1"/>
  <c r="M47" i="1"/>
  <c r="AT47" i="1" s="1"/>
  <c r="AU47" i="1" s="1"/>
  <c r="AW47" i="1" s="1"/>
  <c r="M150" i="1"/>
  <c r="AT150" i="1" s="1"/>
  <c r="AU150" i="1" s="1"/>
  <c r="AW150" i="1" s="1"/>
  <c r="M103" i="1"/>
  <c r="AT103" i="1" s="1"/>
  <c r="AU103" i="1" s="1"/>
  <c r="AW103" i="1" s="1"/>
  <c r="M81" i="1" l="1"/>
  <c r="J81" i="1"/>
  <c r="G81" i="1"/>
  <c r="M161" i="1"/>
  <c r="J161" i="1"/>
  <c r="G161" i="1"/>
  <c r="M212" i="1"/>
  <c r="J212" i="1"/>
  <c r="G212" i="1"/>
  <c r="M228" i="1"/>
  <c r="J228" i="1"/>
  <c r="G228" i="1"/>
  <c r="M89" i="1"/>
  <c r="J89" i="1"/>
  <c r="G89" i="1"/>
  <c r="M88" i="1"/>
  <c r="J88" i="1"/>
  <c r="G88" i="1"/>
  <c r="M237" i="1"/>
  <c r="J237" i="1"/>
  <c r="G237" i="1"/>
  <c r="M120" i="1"/>
  <c r="J120" i="1"/>
  <c r="G120" i="1"/>
  <c r="M11" i="1"/>
  <c r="M12" i="1"/>
  <c r="M13" i="1"/>
  <c r="M14" i="1"/>
  <c r="M15" i="1"/>
  <c r="M16" i="1"/>
  <c r="M17" i="1"/>
  <c r="M18" i="1"/>
  <c r="M22" i="1"/>
  <c r="M23" i="1"/>
  <c r="M24" i="1"/>
  <c r="M26" i="1"/>
  <c r="M27" i="1"/>
  <c r="M28" i="1"/>
  <c r="M29" i="1"/>
  <c r="M30" i="1"/>
  <c r="M31" i="1"/>
  <c r="M32" i="1"/>
  <c r="M33" i="1"/>
  <c r="M34" i="1"/>
  <c r="M36" i="1"/>
  <c r="M37" i="1"/>
  <c r="M39" i="1"/>
  <c r="M42" i="1"/>
  <c r="M43" i="1"/>
  <c r="M46" i="1"/>
  <c r="M49" i="1"/>
  <c r="M51" i="1"/>
  <c r="M52" i="1"/>
  <c r="M55" i="1"/>
  <c r="M56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7" i="1"/>
  <c r="M78" i="1"/>
  <c r="M79" i="1"/>
  <c r="M80" i="1"/>
  <c r="M82" i="1"/>
  <c r="M84" i="1"/>
  <c r="M85" i="1"/>
  <c r="M86" i="1"/>
  <c r="M87" i="1"/>
  <c r="M90" i="1"/>
  <c r="M91" i="1"/>
  <c r="M92" i="1"/>
  <c r="M97" i="1"/>
  <c r="M98" i="1"/>
  <c r="M99" i="1"/>
  <c r="M100" i="1"/>
  <c r="M101" i="1"/>
  <c r="M102" i="1"/>
  <c r="M104" i="1"/>
  <c r="M106" i="1"/>
  <c r="M107" i="1"/>
  <c r="M109" i="1"/>
  <c r="M111" i="1"/>
  <c r="M112" i="1"/>
  <c r="M113" i="1"/>
  <c r="M114" i="1"/>
  <c r="M115" i="1"/>
  <c r="M116" i="1"/>
  <c r="M117" i="1"/>
  <c r="M119" i="1"/>
  <c r="M122" i="1"/>
  <c r="M123" i="1"/>
  <c r="M124" i="1"/>
  <c r="M125" i="1"/>
  <c r="M128" i="1"/>
  <c r="M129" i="1"/>
  <c r="M130" i="1"/>
  <c r="M131" i="1"/>
  <c r="M132" i="1"/>
  <c r="M133" i="1"/>
  <c r="M134" i="1"/>
  <c r="M135" i="1"/>
  <c r="M136" i="1"/>
  <c r="M138" i="1"/>
  <c r="M140" i="1"/>
  <c r="M141" i="1"/>
  <c r="M142" i="1"/>
  <c r="M145" i="1"/>
  <c r="M146" i="1"/>
  <c r="M147" i="1"/>
  <c r="M148" i="1"/>
  <c r="M149" i="1"/>
  <c r="M153" i="1"/>
  <c r="M154" i="1"/>
  <c r="M155" i="1"/>
  <c r="M156" i="1"/>
  <c r="M159" i="1"/>
  <c r="M162" i="1"/>
  <c r="M163" i="1"/>
  <c r="M165" i="1"/>
  <c r="M166" i="1"/>
  <c r="M167" i="1"/>
  <c r="M170" i="1"/>
  <c r="M172" i="1"/>
  <c r="M173" i="1"/>
  <c r="M174" i="1"/>
  <c r="M178" i="1"/>
  <c r="M179" i="1"/>
  <c r="M180" i="1"/>
  <c r="M181" i="1"/>
  <c r="M182" i="1"/>
  <c r="M183" i="1"/>
  <c r="M184" i="1"/>
  <c r="M185" i="1"/>
  <c r="M187" i="1"/>
  <c r="M188" i="1"/>
  <c r="M190" i="1"/>
  <c r="M191" i="1"/>
  <c r="M195" i="1"/>
  <c r="M196" i="1"/>
  <c r="M197" i="1"/>
  <c r="M198" i="1"/>
  <c r="M200" i="1"/>
  <c r="M201" i="1"/>
  <c r="M207" i="1"/>
  <c r="M208" i="1"/>
  <c r="M210" i="1"/>
  <c r="M211" i="1"/>
  <c r="M215" i="1"/>
  <c r="M216" i="1"/>
  <c r="M217" i="1"/>
  <c r="M218" i="1"/>
  <c r="M219" i="1"/>
  <c r="M220" i="1"/>
  <c r="M221" i="1"/>
  <c r="M229" i="1"/>
  <c r="M230" i="1"/>
  <c r="M231" i="1"/>
  <c r="M232" i="1"/>
  <c r="M236" i="1"/>
  <c r="M238" i="1"/>
  <c r="M239" i="1"/>
  <c r="M10" i="1"/>
  <c r="J156" i="1"/>
  <c r="G156" i="1"/>
  <c r="J39" i="1"/>
  <c r="G39" i="1"/>
  <c r="J232" i="1"/>
  <c r="G232" i="1"/>
  <c r="J77" i="1"/>
  <c r="G77" i="1"/>
  <c r="J99" i="1"/>
  <c r="G99" i="1"/>
  <c r="J163" i="1"/>
  <c r="G163" i="1"/>
  <c r="J147" i="1"/>
  <c r="G147" i="1"/>
  <c r="J84" i="1"/>
  <c r="G84" i="1"/>
  <c r="J14" i="1"/>
  <c r="G14" i="1"/>
  <c r="J78" i="1"/>
  <c r="G78" i="1"/>
  <c r="J75" i="1"/>
  <c r="G75" i="1"/>
  <c r="J85" i="1"/>
  <c r="G85" i="1"/>
  <c r="J37" i="1"/>
  <c r="G37" i="1"/>
  <c r="J104" i="1"/>
  <c r="G104" i="1"/>
  <c r="J181" i="1"/>
  <c r="G181" i="1"/>
  <c r="J28" i="1"/>
  <c r="G28" i="1"/>
  <c r="J49" i="1"/>
  <c r="G49" i="1"/>
  <c r="J165" i="1"/>
  <c r="G165" i="1"/>
  <c r="J166" i="1"/>
  <c r="G166" i="1"/>
  <c r="J46" i="1"/>
  <c r="G46" i="1"/>
  <c r="J190" i="1"/>
  <c r="G190" i="1"/>
  <c r="J138" i="1"/>
  <c r="G138" i="1"/>
  <c r="J230" i="1"/>
  <c r="G230" i="1"/>
  <c r="J129" i="1"/>
  <c r="G129" i="1"/>
  <c r="J128" i="1"/>
  <c r="G128" i="1"/>
  <c r="J43" i="1"/>
  <c r="G43" i="1"/>
  <c r="J148" i="1"/>
  <c r="G148" i="1"/>
  <c r="G188" i="1"/>
  <c r="J188" i="1"/>
  <c r="J187" i="1"/>
  <c r="G187" i="1"/>
  <c r="G123" i="1"/>
  <c r="J123" i="1"/>
  <c r="J122" i="1"/>
  <c r="G122" i="1"/>
  <c r="J159" i="1"/>
  <c r="G159" i="1"/>
  <c r="J72" i="1"/>
  <c r="G72" i="1"/>
  <c r="J201" i="1"/>
  <c r="G201" i="1"/>
  <c r="J172" i="1"/>
  <c r="G172" i="1"/>
  <c r="J170" i="1"/>
  <c r="G170" i="1"/>
  <c r="J216" i="1"/>
  <c r="G216" i="1"/>
  <c r="J107" i="1"/>
  <c r="G107" i="1"/>
  <c r="J11" i="1"/>
  <c r="J12" i="1"/>
  <c r="J13" i="1"/>
  <c r="J15" i="1"/>
  <c r="J16" i="1"/>
  <c r="J17" i="1"/>
  <c r="J18" i="1"/>
  <c r="J22" i="1"/>
  <c r="J23" i="1"/>
  <c r="J24" i="1"/>
  <c r="J26" i="1"/>
  <c r="J27" i="1"/>
  <c r="J29" i="1"/>
  <c r="J30" i="1"/>
  <c r="J31" i="1"/>
  <c r="J32" i="1"/>
  <c r="J33" i="1"/>
  <c r="J34" i="1"/>
  <c r="J36" i="1"/>
  <c r="J42" i="1"/>
  <c r="J51" i="1"/>
  <c r="J52" i="1"/>
  <c r="J55" i="1"/>
  <c r="J56" i="1"/>
  <c r="J62" i="1"/>
  <c r="J63" i="1"/>
  <c r="J64" i="1"/>
  <c r="J65" i="1"/>
  <c r="J66" i="1"/>
  <c r="J67" i="1"/>
  <c r="J68" i="1"/>
  <c r="J69" i="1"/>
  <c r="J70" i="1"/>
  <c r="J71" i="1"/>
  <c r="J73" i="1"/>
  <c r="J74" i="1"/>
  <c r="J79" i="1"/>
  <c r="J80" i="1"/>
  <c r="J82" i="1"/>
  <c r="J86" i="1"/>
  <c r="J87" i="1"/>
  <c r="J90" i="1"/>
  <c r="J91" i="1"/>
  <c r="J92" i="1"/>
  <c r="J97" i="1"/>
  <c r="J98" i="1"/>
  <c r="J100" i="1"/>
  <c r="J101" i="1"/>
  <c r="J102" i="1"/>
  <c r="J106" i="1"/>
  <c r="J109" i="1"/>
  <c r="J111" i="1"/>
  <c r="J112" i="1"/>
  <c r="J113" i="1"/>
  <c r="J114" i="1"/>
  <c r="J115" i="1"/>
  <c r="J116" i="1"/>
  <c r="J117" i="1"/>
  <c r="J119" i="1"/>
  <c r="J124" i="1"/>
  <c r="J125" i="1"/>
  <c r="J130" i="1"/>
  <c r="J131" i="1"/>
  <c r="J132" i="1"/>
  <c r="J133" i="1"/>
  <c r="J134" i="1"/>
  <c r="J135" i="1"/>
  <c r="J136" i="1"/>
  <c r="J140" i="1"/>
  <c r="J141" i="1"/>
  <c r="J142" i="1"/>
  <c r="J145" i="1"/>
  <c r="J146" i="1"/>
  <c r="J149" i="1"/>
  <c r="J153" i="1"/>
  <c r="J154" i="1"/>
  <c r="J155" i="1"/>
  <c r="J162" i="1"/>
  <c r="J167" i="1"/>
  <c r="J173" i="1"/>
  <c r="J174" i="1"/>
  <c r="J178" i="1"/>
  <c r="J179" i="1"/>
  <c r="J180" i="1"/>
  <c r="J182" i="1"/>
  <c r="J183" i="1"/>
  <c r="J184" i="1"/>
  <c r="J185" i="1"/>
  <c r="J191" i="1"/>
  <c r="J195" i="1"/>
  <c r="J196" i="1"/>
  <c r="J197" i="1"/>
  <c r="J198" i="1"/>
  <c r="J200" i="1"/>
  <c r="J207" i="1"/>
  <c r="J208" i="1"/>
  <c r="J210" i="1"/>
  <c r="J211" i="1"/>
  <c r="J215" i="1"/>
  <c r="J217" i="1"/>
  <c r="J218" i="1"/>
  <c r="J219" i="1"/>
  <c r="J220" i="1"/>
  <c r="J221" i="1"/>
  <c r="J229" i="1"/>
  <c r="J231" i="1"/>
  <c r="J236" i="1"/>
  <c r="J238" i="1"/>
  <c r="J239" i="1"/>
  <c r="J10" i="1"/>
  <c r="G133" i="1"/>
  <c r="G231" i="1"/>
  <c r="G109" i="1"/>
  <c r="G215" i="1"/>
  <c r="G87" i="1"/>
  <c r="G131" i="1"/>
  <c r="G134" i="1"/>
  <c r="G174" i="1"/>
  <c r="G140" i="1"/>
  <c r="G200" i="1"/>
  <c r="G221" i="1"/>
  <c r="G27" i="1"/>
  <c r="G136" i="1"/>
  <c r="G32" i="1"/>
  <c r="G63" i="1"/>
  <c r="G67" i="1"/>
  <c r="G101" i="1"/>
  <c r="AT221" i="1" l="1"/>
  <c r="AU221" i="1" s="1"/>
  <c r="AW221" i="1" s="1"/>
  <c r="AT201" i="1"/>
  <c r="AU201" i="1" s="1"/>
  <c r="AW201" i="1" s="1"/>
  <c r="AT133" i="1"/>
  <c r="AU133" i="1" s="1"/>
  <c r="AW133" i="1" s="1"/>
  <c r="AT87" i="1"/>
  <c r="AU87" i="1" s="1"/>
  <c r="AW87" i="1" s="1"/>
  <c r="AT37" i="1"/>
  <c r="AU37" i="1" s="1"/>
  <c r="AW37" i="1" s="1"/>
  <c r="AT89" i="1"/>
  <c r="AU89" i="1" s="1"/>
  <c r="AW89" i="1" s="1"/>
  <c r="AT161" i="1"/>
  <c r="AU161" i="1" s="1"/>
  <c r="AW161" i="1" s="1"/>
  <c r="AT120" i="1"/>
  <c r="AU120" i="1" s="1"/>
  <c r="AW120" i="1" s="1"/>
  <c r="AT228" i="1"/>
  <c r="AU228" i="1" s="1"/>
  <c r="AW228" i="1" s="1"/>
  <c r="AT136" i="1"/>
  <c r="AU136" i="1" s="1"/>
  <c r="AW136" i="1" s="1"/>
  <c r="AT123" i="1"/>
  <c r="AU123" i="1" s="1"/>
  <c r="AW123" i="1" s="1"/>
  <c r="AT77" i="1"/>
  <c r="AU77" i="1" s="1"/>
  <c r="AW77" i="1" s="1"/>
  <c r="AT72" i="1"/>
  <c r="AU72" i="1" s="1"/>
  <c r="AW72" i="1" s="1"/>
  <c r="AT46" i="1"/>
  <c r="AU46" i="1" s="1"/>
  <c r="AW46" i="1" s="1"/>
  <c r="AT230" i="1"/>
  <c r="AU230" i="1" s="1"/>
  <c r="AW230" i="1" s="1"/>
  <c r="AT216" i="1"/>
  <c r="AU216" i="1" s="1"/>
  <c r="AW216" i="1" s="1"/>
  <c r="AT200" i="1"/>
  <c r="AU200" i="1" s="1"/>
  <c r="AW200" i="1" s="1"/>
  <c r="AT197" i="1"/>
  <c r="AU197" i="1" s="1"/>
  <c r="AW197" i="1" s="1"/>
  <c r="AT190" i="1"/>
  <c r="AU190" i="1" s="1"/>
  <c r="AW190" i="1" s="1"/>
  <c r="AT172" i="1"/>
  <c r="AU172" i="1" s="1"/>
  <c r="AW172" i="1" s="1"/>
  <c r="AT166" i="1"/>
  <c r="AU166" i="1" s="1"/>
  <c r="AW166" i="1" s="1"/>
  <c r="AT156" i="1"/>
  <c r="AU156" i="1" s="1"/>
  <c r="AW156" i="1" s="1"/>
  <c r="AT140" i="1"/>
  <c r="AU140" i="1" s="1"/>
  <c r="AW140" i="1" s="1"/>
  <c r="AT128" i="1"/>
  <c r="AU128" i="1" s="1"/>
  <c r="AW128" i="1" s="1"/>
  <c r="AT122" i="1"/>
  <c r="AU122" i="1" s="1"/>
  <c r="AW122" i="1" s="1"/>
  <c r="AT104" i="1"/>
  <c r="AU104" i="1" s="1"/>
  <c r="AW104" i="1" s="1"/>
  <c r="AT75" i="1"/>
  <c r="AU75" i="1" s="1"/>
  <c r="AW75" i="1" s="1"/>
  <c r="AT67" i="1"/>
  <c r="AU67" i="1" s="1"/>
  <c r="AW67" i="1" s="1"/>
  <c r="AT63" i="1"/>
  <c r="AU63" i="1" s="1"/>
  <c r="AW63" i="1" s="1"/>
  <c r="AT43" i="1"/>
  <c r="AU43" i="1" s="1"/>
  <c r="AW43" i="1" s="1"/>
  <c r="AT32" i="1"/>
  <c r="AU32" i="1" s="1"/>
  <c r="AW32" i="1" s="1"/>
  <c r="AT28" i="1"/>
  <c r="AU28" i="1" s="1"/>
  <c r="AW28" i="1" s="1"/>
  <c r="AT88" i="1"/>
  <c r="AU88" i="1" s="1"/>
  <c r="AW88" i="1" s="1"/>
  <c r="AT231" i="1"/>
  <c r="AU231" i="1" s="1"/>
  <c r="AW231" i="1" s="1"/>
  <c r="AT129" i="1"/>
  <c r="AU129" i="1" s="1"/>
  <c r="AW129" i="1" s="1"/>
  <c r="AT10" i="1"/>
  <c r="AU10" i="1" s="1"/>
  <c r="AW10" i="1" s="1"/>
  <c r="AT215" i="1"/>
  <c r="AU215" i="1" s="1"/>
  <c r="AW215" i="1" s="1"/>
  <c r="AT188" i="1"/>
  <c r="AU188" i="1" s="1"/>
  <c r="AW188" i="1" s="1"/>
  <c r="AT181" i="1"/>
  <c r="AU181" i="1" s="1"/>
  <c r="AW181" i="1" s="1"/>
  <c r="AT170" i="1"/>
  <c r="AU170" i="1" s="1"/>
  <c r="AW170" i="1" s="1"/>
  <c r="AT165" i="1"/>
  <c r="AU165" i="1" s="1"/>
  <c r="AW165" i="1" s="1"/>
  <c r="AT159" i="1"/>
  <c r="AU159" i="1" s="1"/>
  <c r="AW159" i="1" s="1"/>
  <c r="AT148" i="1"/>
  <c r="AU148" i="1" s="1"/>
  <c r="AW148" i="1" s="1"/>
  <c r="AT134" i="1"/>
  <c r="AU134" i="1" s="1"/>
  <c r="AW134" i="1" s="1"/>
  <c r="AT131" i="1"/>
  <c r="AU131" i="1" s="1"/>
  <c r="AW131" i="1" s="1"/>
  <c r="AT109" i="1"/>
  <c r="AU109" i="1" s="1"/>
  <c r="AW109" i="1" s="1"/>
  <c r="AT85" i="1"/>
  <c r="AU85" i="1" s="1"/>
  <c r="AW85" i="1" s="1"/>
  <c r="AT27" i="1"/>
  <c r="AU27" i="1" s="1"/>
  <c r="AW27" i="1" s="1"/>
  <c r="AT237" i="1"/>
  <c r="AU237" i="1" s="1"/>
  <c r="AW237" i="1" s="1"/>
  <c r="AT212" i="1"/>
  <c r="AU212" i="1" s="1"/>
  <c r="AW212" i="1" s="1"/>
  <c r="AT232" i="1"/>
  <c r="AU232" i="1" s="1"/>
  <c r="AW232" i="1" s="1"/>
  <c r="AT187" i="1"/>
  <c r="AU187" i="1" s="1"/>
  <c r="AW187" i="1" s="1"/>
  <c r="AT174" i="1"/>
  <c r="AU174" i="1" s="1"/>
  <c r="AW174" i="1" s="1"/>
  <c r="AT163" i="1"/>
  <c r="AU163" i="1" s="1"/>
  <c r="AW163" i="1" s="1"/>
  <c r="AT147" i="1"/>
  <c r="AU147" i="1" s="1"/>
  <c r="AW147" i="1" s="1"/>
  <c r="AT138" i="1"/>
  <c r="AU138" i="1" s="1"/>
  <c r="AW138" i="1" s="1"/>
  <c r="AT117" i="1"/>
  <c r="AU117" i="1" s="1"/>
  <c r="AW117" i="1" s="1"/>
  <c r="AT107" i="1"/>
  <c r="AU107" i="1" s="1"/>
  <c r="AW107" i="1" s="1"/>
  <c r="AT101" i="1"/>
  <c r="AU101" i="1" s="1"/>
  <c r="AW101" i="1" s="1"/>
  <c r="AT99" i="1"/>
  <c r="AU99" i="1" s="1"/>
  <c r="AW99" i="1" s="1"/>
  <c r="AT84" i="1"/>
  <c r="AU84" i="1" s="1"/>
  <c r="AW84" i="1" s="1"/>
  <c r="AT78" i="1"/>
  <c r="AU78" i="1" s="1"/>
  <c r="AW78" i="1" s="1"/>
  <c r="AT49" i="1"/>
  <c r="AU49" i="1" s="1"/>
  <c r="AW49" i="1" s="1"/>
  <c r="AT39" i="1"/>
  <c r="AU39" i="1" s="1"/>
  <c r="AW39" i="1" s="1"/>
  <c r="AT14" i="1"/>
  <c r="AU14" i="1" s="1"/>
  <c r="AW14" i="1" s="1"/>
  <c r="AT11" i="1"/>
  <c r="AU11" i="1" s="1"/>
  <c r="AW11" i="1" s="1"/>
  <c r="AT81" i="1"/>
  <c r="AU81" i="1" s="1"/>
  <c r="AW81" i="1" s="1"/>
  <c r="G114" i="1"/>
  <c r="AT114" i="1" s="1"/>
  <c r="AU114" i="1" s="1"/>
  <c r="AW114" i="1" s="1"/>
  <c r="G116" i="1"/>
  <c r="AT116" i="1" s="1"/>
  <c r="AU116" i="1" s="1"/>
  <c r="AW116" i="1" s="1"/>
  <c r="G31" i="1"/>
  <c r="AT31" i="1" s="1"/>
  <c r="AU31" i="1" s="1"/>
  <c r="AW31" i="1" s="1"/>
  <c r="G113" i="1"/>
  <c r="AT113" i="1" s="1"/>
  <c r="AU113" i="1" s="1"/>
  <c r="AW113" i="1" s="1"/>
  <c r="G112" i="1"/>
  <c r="AT112" i="1" s="1"/>
  <c r="AU112" i="1" s="1"/>
  <c r="AW112" i="1" s="1"/>
  <c r="G102" i="1"/>
  <c r="AT102" i="1" s="1"/>
  <c r="AU102" i="1" s="1"/>
  <c r="AW102" i="1" s="1"/>
  <c r="G90" i="1"/>
  <c r="AT90" i="1" s="1"/>
  <c r="AU90" i="1" s="1"/>
  <c r="AW90" i="1" s="1"/>
  <c r="G23" i="1"/>
  <c r="AT23" i="1" s="1"/>
  <c r="AU23" i="1" s="1"/>
  <c r="AW23" i="1" s="1"/>
  <c r="G18" i="1"/>
  <c r="AT18" i="1" s="1"/>
  <c r="AU18" i="1" s="1"/>
  <c r="AW18" i="1" s="1"/>
  <c r="G17" i="1"/>
  <c r="AT17" i="1" s="1"/>
  <c r="AU17" i="1" s="1"/>
  <c r="AW17" i="1" s="1"/>
  <c r="G16" i="1"/>
  <c r="AT16" i="1" s="1"/>
  <c r="AU16" i="1" s="1"/>
  <c r="AW16" i="1" s="1"/>
  <c r="G196" i="1"/>
  <c r="AT196" i="1" s="1"/>
  <c r="AU196" i="1" s="1"/>
  <c r="AW196" i="1" s="1"/>
  <c r="G119" i="1"/>
  <c r="AT119" i="1" s="1"/>
  <c r="AU119" i="1" s="1"/>
  <c r="AW119" i="1" s="1"/>
  <c r="G68" i="1"/>
  <c r="AT68" i="1" s="1"/>
  <c r="AU68" i="1" s="1"/>
  <c r="AW68" i="1" s="1"/>
  <c r="G64" i="1"/>
  <c r="AT64" i="1" s="1"/>
  <c r="AU64" i="1" s="1"/>
  <c r="AW64" i="1" s="1"/>
  <c r="G220" i="1"/>
  <c r="AT220" i="1" s="1"/>
  <c r="AU220" i="1" s="1"/>
  <c r="AW220" i="1" s="1"/>
  <c r="G24" i="1"/>
  <c r="AT24" i="1" s="1"/>
  <c r="AU24" i="1" s="1"/>
  <c r="AW24" i="1" s="1"/>
  <c r="G86" i="1"/>
  <c r="AT86" i="1" s="1"/>
  <c r="AU86" i="1" s="1"/>
  <c r="AW86" i="1" s="1"/>
  <c r="G92" i="1"/>
  <c r="AT92" i="1" s="1"/>
  <c r="AU92" i="1" s="1"/>
  <c r="AW92" i="1" s="1"/>
  <c r="G42" i="1"/>
  <c r="AT42" i="1" s="1"/>
  <c r="AU42" i="1" s="1"/>
  <c r="AW42" i="1" s="1"/>
  <c r="G36" i="1"/>
  <c r="AT36" i="1" s="1"/>
  <c r="AU36" i="1" s="1"/>
  <c r="AW36" i="1" s="1"/>
  <c r="G236" i="1"/>
  <c r="AT236" i="1" s="1"/>
  <c r="AU236" i="1" s="1"/>
  <c r="AW236" i="1" s="1"/>
  <c r="G218" i="1"/>
  <c r="AT218" i="1" s="1"/>
  <c r="AU218" i="1" s="1"/>
  <c r="AW218" i="1" s="1"/>
  <c r="G100" i="1"/>
  <c r="AT100" i="1" s="1"/>
  <c r="AU100" i="1" s="1"/>
  <c r="AW100" i="1" s="1"/>
  <c r="G29" i="1"/>
  <c r="AT29" i="1" s="1"/>
  <c r="AU29" i="1" s="1"/>
  <c r="AW29" i="1" s="1"/>
  <c r="G180" i="1"/>
  <c r="AT180" i="1" s="1"/>
  <c r="AU180" i="1" s="1"/>
  <c r="AW180" i="1" s="1"/>
  <c r="G130" i="1"/>
  <c r="AT130" i="1" s="1"/>
  <c r="AU130" i="1" s="1"/>
  <c r="AW130" i="1" s="1"/>
  <c r="G132" i="1"/>
  <c r="AT132" i="1" s="1"/>
  <c r="AU132" i="1" s="1"/>
  <c r="AW132" i="1" s="1"/>
  <c r="G82" i="1"/>
  <c r="AT82" i="1" s="1"/>
  <c r="AU82" i="1" s="1"/>
  <c r="AW82" i="1" s="1"/>
  <c r="G211" i="1"/>
  <c r="AT211" i="1" s="1"/>
  <c r="AU211" i="1" s="1"/>
  <c r="AW211" i="1" s="1"/>
  <c r="G210" i="1"/>
  <c r="AT210" i="1" s="1"/>
  <c r="AU210" i="1" s="1"/>
  <c r="AW210" i="1" s="1"/>
  <c r="G141" i="1"/>
  <c r="AT141" i="1" s="1"/>
  <c r="AU141" i="1" s="1"/>
  <c r="AW141" i="1" s="1"/>
  <c r="G142" i="1"/>
  <c r="AT142" i="1" s="1"/>
  <c r="AU142" i="1" s="1"/>
  <c r="AW142" i="1" s="1"/>
  <c r="G69" i="1"/>
  <c r="AT69" i="1" s="1"/>
  <c r="AU69" i="1" s="1"/>
  <c r="AW69" i="1" s="1"/>
  <c r="G208" i="1"/>
  <c r="AT208" i="1" s="1"/>
  <c r="AU208" i="1" s="1"/>
  <c r="AW208" i="1" s="1"/>
  <c r="G179" i="1"/>
  <c r="AT179" i="1" s="1"/>
  <c r="AU179" i="1" s="1"/>
  <c r="AW179" i="1" s="1"/>
  <c r="G178" i="1"/>
  <c r="AT178" i="1" s="1"/>
  <c r="AU178" i="1" s="1"/>
  <c r="AW178" i="1" s="1"/>
  <c r="G155" i="1"/>
  <c r="AT155" i="1" s="1"/>
  <c r="AU155" i="1" s="1"/>
  <c r="AW155" i="1" s="1"/>
  <c r="G154" i="1"/>
  <c r="AT154" i="1" s="1"/>
  <c r="AU154" i="1" s="1"/>
  <c r="AW154" i="1" s="1"/>
  <c r="G74" i="1"/>
  <c r="AT74" i="1" s="1"/>
  <c r="AU74" i="1" s="1"/>
  <c r="AW74" i="1" s="1"/>
  <c r="G73" i="1"/>
  <c r="AT73" i="1" s="1"/>
  <c r="AU73" i="1" s="1"/>
  <c r="AW73" i="1" s="1"/>
  <c r="G162" i="1"/>
  <c r="AT162" i="1" s="1"/>
  <c r="AU162" i="1" s="1"/>
  <c r="AW162" i="1" s="1"/>
  <c r="G34" i="1"/>
  <c r="AT34" i="1" s="1"/>
  <c r="AU34" i="1" s="1"/>
  <c r="AW34" i="1" s="1"/>
  <c r="G239" i="1"/>
  <c r="AT239" i="1" s="1"/>
  <c r="AU239" i="1" s="1"/>
  <c r="AW239" i="1" s="1"/>
  <c r="G173" i="1"/>
  <c r="AT173" i="1" s="1"/>
  <c r="AU173" i="1" s="1"/>
  <c r="AW173" i="1" s="1"/>
  <c r="G207" i="1"/>
  <c r="AT207" i="1" s="1"/>
  <c r="AU207" i="1" s="1"/>
  <c r="AW207" i="1" s="1"/>
  <c r="G71" i="1"/>
  <c r="AT71" i="1" s="1"/>
  <c r="AU71" i="1" s="1"/>
  <c r="AW71" i="1" s="1"/>
  <c r="G70" i="1"/>
  <c r="AT70" i="1" s="1"/>
  <c r="AU70" i="1" s="1"/>
  <c r="AW70" i="1" s="1"/>
  <c r="G191" i="1"/>
  <c r="AT191" i="1" s="1"/>
  <c r="AU191" i="1" s="1"/>
  <c r="AW191" i="1" s="1"/>
  <c r="G98" i="1"/>
  <c r="AT98" i="1" s="1"/>
  <c r="AU98" i="1" s="1"/>
  <c r="AW98" i="1" s="1"/>
  <c r="G97" i="1"/>
  <c r="AT97" i="1" s="1"/>
  <c r="AU97" i="1" s="1"/>
  <c r="AW97" i="1" s="1"/>
  <c r="G146" i="1"/>
  <c r="AT146" i="1" s="1"/>
  <c r="AU146" i="1" s="1"/>
  <c r="AW146" i="1" s="1"/>
  <c r="G145" i="1"/>
  <c r="AT145" i="1" s="1"/>
  <c r="AU145" i="1" s="1"/>
  <c r="AW145" i="1" s="1"/>
  <c r="G26" i="1"/>
  <c r="AT26" i="1" s="1"/>
  <c r="AU26" i="1" s="1"/>
  <c r="AW26" i="1" s="1"/>
  <c r="G167" i="1"/>
  <c r="AT167" i="1" s="1"/>
  <c r="AU167" i="1" s="1"/>
  <c r="AW167" i="1" s="1"/>
  <c r="G55" i="1"/>
  <c r="AT55" i="1" s="1"/>
  <c r="AU55" i="1" s="1"/>
  <c r="AW55" i="1" s="1"/>
  <c r="G149" i="1"/>
  <c r="AT149" i="1" s="1"/>
  <c r="AU149" i="1" s="1"/>
  <c r="AW149" i="1" s="1"/>
  <c r="G56" i="1"/>
  <c r="AT56" i="1" s="1"/>
  <c r="AU56" i="1" s="1"/>
  <c r="AW56" i="1" s="1"/>
  <c r="G238" i="1"/>
  <c r="AT238" i="1" s="1"/>
  <c r="AU238" i="1" s="1"/>
  <c r="AW238" i="1" s="1"/>
  <c r="G80" i="1"/>
  <c r="AT80" i="1" s="1"/>
  <c r="AU80" i="1" s="1"/>
  <c r="AW80" i="1" s="1"/>
  <c r="G79" i="1"/>
  <c r="AT79" i="1" s="1"/>
  <c r="AU79" i="1" s="1"/>
  <c r="AW79" i="1" s="1"/>
  <c r="G135" i="1"/>
  <c r="AT135" i="1" s="1"/>
  <c r="AU135" i="1" s="1"/>
  <c r="AW135" i="1" s="1"/>
  <c r="G217" i="1"/>
  <c r="AT217" i="1" s="1"/>
  <c r="AU217" i="1" s="1"/>
  <c r="AW217" i="1" s="1"/>
  <c r="G52" i="1"/>
  <c r="AT52" i="1" s="1"/>
  <c r="AU52" i="1" s="1"/>
  <c r="AW52" i="1" s="1"/>
  <c r="G51" i="1"/>
  <c r="AT51" i="1" s="1"/>
  <c r="AU51" i="1" s="1"/>
  <c r="AW51" i="1" s="1"/>
  <c r="G106" i="1"/>
  <c r="AT106" i="1" s="1"/>
  <c r="AU106" i="1" s="1"/>
  <c r="AW106" i="1" s="1"/>
  <c r="G182" i="1"/>
  <c r="AT182" i="1" s="1"/>
  <c r="AU182" i="1" s="1"/>
  <c r="AW182" i="1" s="1"/>
  <c r="G183" i="1"/>
  <c r="AT183" i="1" s="1"/>
  <c r="AU183" i="1" s="1"/>
  <c r="AW183" i="1" s="1"/>
  <c r="G184" i="1"/>
  <c r="AT184" i="1" s="1"/>
  <c r="AU184" i="1" s="1"/>
  <c r="AW184" i="1" s="1"/>
  <c r="G185" i="1"/>
  <c r="AT185" i="1" s="1"/>
  <c r="AU185" i="1" s="1"/>
  <c r="AW185" i="1" s="1"/>
  <c r="G219" i="1"/>
  <c r="AT219" i="1" s="1"/>
  <c r="AU219" i="1" s="1"/>
  <c r="AW219" i="1" s="1"/>
  <c r="G62" i="1"/>
  <c r="AT62" i="1" s="1"/>
  <c r="AU62" i="1" s="1"/>
  <c r="AW62" i="1" s="1"/>
  <c r="G66" i="1"/>
  <c r="AT66" i="1" s="1"/>
  <c r="AU66" i="1" s="1"/>
  <c r="AW66" i="1" s="1"/>
  <c r="G12" i="1"/>
  <c r="AT12" i="1" s="1"/>
  <c r="AU12" i="1" s="1"/>
  <c r="AW12" i="1" s="1"/>
  <c r="G13" i="1"/>
  <c r="AT13" i="1" s="1"/>
  <c r="AU13" i="1" s="1"/>
  <c r="AW13" i="1" s="1"/>
  <c r="G91" i="1"/>
  <c r="AT91" i="1" s="1"/>
  <c r="AU91" i="1" s="1"/>
  <c r="AW91" i="1" s="1"/>
  <c r="G15" i="1"/>
  <c r="AT15" i="1" s="1"/>
  <c r="AU15" i="1" s="1"/>
  <c r="AW15" i="1" s="1"/>
  <c r="G22" i="1"/>
  <c r="AT22" i="1" s="1"/>
  <c r="AU22" i="1" s="1"/>
  <c r="AW22" i="1" s="1"/>
  <c r="G115" i="1"/>
  <c r="AT115" i="1" s="1"/>
  <c r="AU115" i="1" s="1"/>
  <c r="AW115" i="1" s="1"/>
  <c r="G111" i="1"/>
  <c r="AT111" i="1" s="1"/>
  <c r="AU111" i="1" s="1"/>
  <c r="AW111" i="1" s="1"/>
  <c r="G33" i="1"/>
  <c r="AT33" i="1" s="1"/>
  <c r="AU33" i="1" s="1"/>
  <c r="AW33" i="1" s="1"/>
  <c r="G30" i="1"/>
  <c r="AT30" i="1" s="1"/>
  <c r="AU30" i="1" s="1"/>
  <c r="AW30" i="1" s="1"/>
  <c r="G198" i="1"/>
  <c r="AT198" i="1" s="1"/>
  <c r="AU198" i="1" s="1"/>
  <c r="AW198" i="1" s="1"/>
  <c r="G195" i="1"/>
  <c r="AT195" i="1" s="1"/>
  <c r="AU195" i="1" s="1"/>
  <c r="AW195" i="1" s="1"/>
  <c r="G153" i="1"/>
  <c r="AT153" i="1" s="1"/>
  <c r="AU153" i="1" s="1"/>
  <c r="AW153" i="1" s="1"/>
  <c r="G124" i="1"/>
  <c r="AT124" i="1" s="1"/>
  <c r="AU124" i="1" s="1"/>
  <c r="AW124" i="1" s="1"/>
  <c r="G125" i="1"/>
  <c r="AT125" i="1" s="1"/>
  <c r="AU125" i="1" s="1"/>
  <c r="AW125" i="1" s="1"/>
  <c r="G229" i="1"/>
  <c r="AT229" i="1" s="1"/>
  <c r="AU229" i="1" s="1"/>
  <c r="AW229" i="1" s="1"/>
  <c r="G65" i="1"/>
  <c r="AT65" i="1" s="1"/>
  <c r="AU65" i="1" s="1"/>
  <c r="AW65" i="1" s="1"/>
  <c r="AW240" i="1" l="1"/>
</calcChain>
</file>

<file path=xl/sharedStrings.xml><?xml version="1.0" encoding="utf-8"?>
<sst xmlns="http://schemas.openxmlformats.org/spreadsheetml/2006/main" count="2011" uniqueCount="690">
  <si>
    <t>№ п/п</t>
  </si>
  <si>
    <t>Назва лік засобу і доза</t>
  </si>
  <si>
    <t>од вим</t>
  </si>
  <si>
    <t>кі-ть  на 1 епізод</t>
  </si>
  <si>
    <t>к-ть епізодів</t>
  </si>
  <si>
    <t xml:space="preserve">заг к-ть лік </t>
  </si>
  <si>
    <t>табл</t>
  </si>
  <si>
    <t>амп</t>
  </si>
  <si>
    <t>капс</t>
  </si>
  <si>
    <t>есцитам 10 мг</t>
  </si>
  <si>
    <t>есцитам 20 мг</t>
  </si>
  <si>
    <t>пароксин 20 мг</t>
  </si>
  <si>
    <t>рисполепт 2 мг</t>
  </si>
  <si>
    <t>риспаксол 2 мг</t>
  </si>
  <si>
    <t>риспаксол 4 мг</t>
  </si>
  <si>
    <t>рисперон 2 мг</t>
  </si>
  <si>
    <t>рисперон 4 мг</t>
  </si>
  <si>
    <t>трифтазин 5 мг</t>
  </si>
  <si>
    <t>галоперідол 5 мг</t>
  </si>
  <si>
    <t>галоприл 1,5 мг</t>
  </si>
  <si>
    <t>соліан 200 мг</t>
  </si>
  <si>
    <t xml:space="preserve">адажіо 10 мг </t>
  </si>
  <si>
    <t xml:space="preserve">адажіо 5 мг </t>
  </si>
  <si>
    <t>еголанза 10 мг</t>
  </si>
  <si>
    <t>азапін 100 мг</t>
  </si>
  <si>
    <t>аміназин 100 мг</t>
  </si>
  <si>
    <t>кветирон 200 мг</t>
  </si>
  <si>
    <t>кветиксол 25 мг</t>
  </si>
  <si>
    <t>ерідон 2 мг</t>
  </si>
  <si>
    <t>аріпразол 15 мг</t>
  </si>
  <si>
    <t>арілентал 10 мг</t>
  </si>
  <si>
    <t>солерон 200 мг</t>
  </si>
  <si>
    <t>солекс 200 мг</t>
  </si>
  <si>
    <t>модітен депо 1 мл</t>
  </si>
  <si>
    <t>клопіксол акуфаз 1 мл</t>
  </si>
  <si>
    <t>клопіксол депо 1 мл</t>
  </si>
  <si>
    <t>галоперідол деканоат 1 мл</t>
  </si>
  <si>
    <t>карбамазепін 200 мг</t>
  </si>
  <si>
    <t>вальпроком 300 мг</t>
  </si>
  <si>
    <t>вальпроком 500 мг</t>
  </si>
  <si>
    <t xml:space="preserve">топіромакс 200 мг </t>
  </si>
  <si>
    <t>ламотрин 50 мг</t>
  </si>
  <si>
    <t>депакін хроно 500 мг</t>
  </si>
  <si>
    <t>ципралекс 10 мг</t>
  </si>
  <si>
    <t>ципралекс 20 мг</t>
  </si>
  <si>
    <t>мелітор 25 мг</t>
  </si>
  <si>
    <t>велаксин 75 мг</t>
  </si>
  <si>
    <t>міасер 30 мг</t>
  </si>
  <si>
    <t>велаксин 37,5 мг</t>
  </si>
  <si>
    <t>амітриптилін 25 мг</t>
  </si>
  <si>
    <t>олотропіл 400 мг</t>
  </si>
  <si>
    <t>ноофен 250 мг</t>
  </si>
  <si>
    <t>мемокс 10 мг</t>
  </si>
  <si>
    <t>мемокс 20 мг</t>
  </si>
  <si>
    <t>сибазон 0,5% 2 мл</t>
  </si>
  <si>
    <t>гідазепам 0,05</t>
  </si>
  <si>
    <t>гідазепам 0,02</t>
  </si>
  <si>
    <t>тіаміну хлорид 1 мл</t>
  </si>
  <si>
    <t>піридоксину г/хл 1 мл</t>
  </si>
  <si>
    <t>ціанокобаламін 1 мл</t>
  </si>
  <si>
    <t>аскорбінова к-та 5% 2 мл</t>
  </si>
  <si>
    <t>нейрорубін 3 мл</t>
  </si>
  <si>
    <t>неуробекс 3 мл</t>
  </si>
  <si>
    <t>глюкоза 5% 200 мл</t>
  </si>
  <si>
    <t>фл</t>
  </si>
  <si>
    <t>глюкоза 5% 400 мл</t>
  </si>
  <si>
    <t>натрію хлорид 0,9% 200 мл</t>
  </si>
  <si>
    <t>натрію хлорид 0,9% 100 мл</t>
  </si>
  <si>
    <t>реосорбілакт 200 мл</t>
  </si>
  <si>
    <t>реосорбілакт 400 мл</t>
  </si>
  <si>
    <t>тівортін 100 мл р-н д/інф</t>
  </si>
  <si>
    <t>гекодез 200 мл</t>
  </si>
  <si>
    <t>маніт 200 мл</t>
  </si>
  <si>
    <t>L-лізин есцинат 5 мл</t>
  </si>
  <si>
    <t>магнію сульфат 25% 5 мл</t>
  </si>
  <si>
    <t>тіотріазолін 2 мл</t>
  </si>
  <si>
    <t>тіотріазолін 4 мл</t>
  </si>
  <si>
    <t>дімедрол 1 мл</t>
  </si>
  <si>
    <t>кордіамін 2 мл</t>
  </si>
  <si>
    <t>рибоксин 5 мл</t>
  </si>
  <si>
    <t>анальгін 2 мл</t>
  </si>
  <si>
    <t xml:space="preserve">АТФ 1 мл </t>
  </si>
  <si>
    <t>зедан 1000 мг</t>
  </si>
  <si>
    <t>тримек 1,0</t>
  </si>
  <si>
    <t>цефтріаксон 1,0</t>
  </si>
  <si>
    <t>аугментин 1000</t>
  </si>
  <si>
    <t xml:space="preserve">бісопролол 5 мг </t>
  </si>
  <si>
    <t>еналозид 10 мг</t>
  </si>
  <si>
    <t xml:space="preserve">ебрантил </t>
  </si>
  <si>
    <t>аміназин 2 мл</t>
  </si>
  <si>
    <t>трифтазин 1 мл</t>
  </si>
  <si>
    <t>галоперідол 1 мл</t>
  </si>
  <si>
    <t>галоприл 1 мл</t>
  </si>
  <si>
    <t>кетилепт 100 мг</t>
  </si>
  <si>
    <t>соліан 100 мг</t>
  </si>
  <si>
    <t>солерон 100 мг</t>
  </si>
  <si>
    <t>солекс 100 мг</t>
  </si>
  <si>
    <t>азапін 25 мг</t>
  </si>
  <si>
    <t>азалептол 100 мг</t>
  </si>
  <si>
    <t>азалептол 25 мг</t>
  </si>
  <si>
    <t>аміназін 25 мг</t>
  </si>
  <si>
    <t>еголанза 5 мг</t>
  </si>
  <si>
    <t>золафрен 10 мг</t>
  </si>
  <si>
    <t>кветиксол 100 мг</t>
  </si>
  <si>
    <t>кветиксол 200 мг</t>
  </si>
  <si>
    <t>арілентал 15 мг</t>
  </si>
  <si>
    <t xml:space="preserve">кветирон 100 мг </t>
  </si>
  <si>
    <t>кветирон 25 мг</t>
  </si>
  <si>
    <t>кветирон XR 200 мг</t>
  </si>
  <si>
    <t>золафрен 5 мг</t>
  </si>
  <si>
    <t>галоприл 5 мг</t>
  </si>
  <si>
    <t>галоперідол 1,5 мг</t>
  </si>
  <si>
    <t>аріпразол 10 мг</t>
  </si>
  <si>
    <t>флюанксол депо 20 мг 1 мл</t>
  </si>
  <si>
    <t>депакін хроно 300</t>
  </si>
  <si>
    <t>ламотрин 100 мг</t>
  </si>
  <si>
    <t>амітриптилін 2 мл</t>
  </si>
  <si>
    <t>труксал 25 мг</t>
  </si>
  <si>
    <t>сонапакс 25 мг</t>
  </si>
  <si>
    <t>абікса 10 мг</t>
  </si>
  <si>
    <t>луцетам 400 мг</t>
  </si>
  <si>
    <t xml:space="preserve">фезам </t>
  </si>
  <si>
    <t>прадакса 150 мг</t>
  </si>
  <si>
    <t>нейробіон 3 мл</t>
  </si>
  <si>
    <t>ламотрин 25 мг</t>
  </si>
  <si>
    <t>коріол 6,25 мг</t>
  </si>
  <si>
    <t>ебрантил 10 мл</t>
  </si>
  <si>
    <t>тонорма 10 мг</t>
  </si>
  <si>
    <t>каптопрес</t>
  </si>
  <si>
    <t>фуросемід 2 мл</t>
  </si>
  <si>
    <t>кофеїн бензоат натрію 100мг/мл 2 мл</t>
  </si>
  <si>
    <t>кофеїн бензоат натрію 100мг/мл 1 мл</t>
  </si>
  <si>
    <t>нервіплекс 2 мл</t>
  </si>
  <si>
    <t>карбамазепін 400 мг</t>
  </si>
  <si>
    <t xml:space="preserve">топіромакс 100 мг </t>
  </si>
  <si>
    <t>пірацетам 200 мг</t>
  </si>
  <si>
    <t>пірацетам 5 мл</t>
  </si>
  <si>
    <t>глюкоза 5% 100 мл</t>
  </si>
  <si>
    <t>ерідон 4 мг</t>
  </si>
  <si>
    <t xml:space="preserve">зіпрекса 5 мг </t>
  </si>
  <si>
    <t>зіпрекса 10 мг</t>
  </si>
  <si>
    <t>клопіксол 10 мг</t>
  </si>
  <si>
    <t>риссет 2 мг</t>
  </si>
  <si>
    <t>риссет 4 мг</t>
  </si>
  <si>
    <t>еголанза 20 мг</t>
  </si>
  <si>
    <t>міасер 10 мг</t>
  </si>
  <si>
    <t>рексетин 20 мг</t>
  </si>
  <si>
    <t>біфрен 250 мг</t>
  </si>
  <si>
    <t xml:space="preserve">корвалемент </t>
  </si>
  <si>
    <t>корвалол</t>
  </si>
  <si>
    <t>фуросемід табл</t>
  </si>
  <si>
    <t>левоміцетин 500 мг</t>
  </si>
  <si>
    <t>сетефріл</t>
  </si>
  <si>
    <t>бромгесин 8 мг</t>
  </si>
  <si>
    <t>парацетамол 200 мг</t>
  </si>
  <si>
    <t>панкреатин</t>
  </si>
  <si>
    <t>сорбекс</t>
  </si>
  <si>
    <t>валідол</t>
  </si>
  <si>
    <t>персен</t>
  </si>
  <si>
    <t xml:space="preserve">анальгін 500 мг </t>
  </si>
  <si>
    <t>римантадин</t>
  </si>
  <si>
    <t xml:space="preserve">ібупрофен </t>
  </si>
  <si>
    <t>ацетилсаліцилова к-та 500 мг</t>
  </si>
  <si>
    <t>дротаверин 2 мл</t>
  </si>
  <si>
    <t>глюкоза 40% 20 мл</t>
  </si>
  <si>
    <t>дексаметазон 1 мл</t>
  </si>
  <si>
    <t>адреналін 1 мл</t>
  </si>
  <si>
    <t>дофамін 4% 5 мл</t>
  </si>
  <si>
    <t>метоклопрамід 2 мл</t>
  </si>
  <si>
    <t>лазікс 2 мл</t>
  </si>
  <si>
    <t>нітрогліцерин 2 мл</t>
  </si>
  <si>
    <t>еуфілін 5 мл</t>
  </si>
  <si>
    <t>но-шпа 2 мл</t>
  </si>
  <si>
    <t>декасан 200 мл</t>
  </si>
  <si>
    <t>хлоргекседин 100 мл</t>
  </si>
  <si>
    <t xml:space="preserve">бетадін </t>
  </si>
  <si>
    <t>туб</t>
  </si>
  <si>
    <t>левосін мазь</t>
  </si>
  <si>
    <t>нафтизин 0,1% 10 мл</t>
  </si>
  <si>
    <t>кетилепт 200 мг</t>
  </si>
  <si>
    <t>циклодол 2 мг</t>
  </si>
  <si>
    <t>еглоніл 2 мл</t>
  </si>
  <si>
    <t xml:space="preserve">еглоніл 200 мг </t>
  </si>
  <si>
    <t>флюанксол 1 мг</t>
  </si>
  <si>
    <t>тіоцетам 5 мл</t>
  </si>
  <si>
    <t>Магне В-6 табл</t>
  </si>
  <si>
    <t>Магне В-6 р-н перор.</t>
  </si>
  <si>
    <t>неогабін 75 мг</t>
  </si>
  <si>
    <t>депакін хроно сироп</t>
  </si>
  <si>
    <t>труксал 50 мг</t>
  </si>
  <si>
    <t>симода 60 мг</t>
  </si>
  <si>
    <t>венлаксор 75 мг</t>
  </si>
  <si>
    <t>саротен 25 мг</t>
  </si>
  <si>
    <t>продеп 20 мг</t>
  </si>
  <si>
    <t>золофт</t>
  </si>
  <si>
    <t>симода 30 мг</t>
  </si>
  <si>
    <t>вінпоцетин 2 мл</t>
  </si>
  <si>
    <t>мілдронат 5 мл</t>
  </si>
  <si>
    <t>мілдронат 250 мг</t>
  </si>
  <si>
    <t>тінгрекс 10 мг</t>
  </si>
  <si>
    <t>алзепіл 5 мг</t>
  </si>
  <si>
    <t>флуоксетин 20 мг</t>
  </si>
  <si>
    <t>кардіомагніл 75 мг</t>
  </si>
  <si>
    <t>аміналон 250 мг</t>
  </si>
  <si>
    <t>вазопро 5 мл</t>
  </si>
  <si>
    <t>вазопро 250 мг</t>
  </si>
  <si>
    <t>тівортін р-н перор 200 мл</t>
  </si>
  <si>
    <t>актовегін 5 мл</t>
  </si>
  <si>
    <t>церебролізин 5 мл</t>
  </si>
  <si>
    <t xml:space="preserve">нейроксин </t>
  </si>
  <si>
    <t>релаксил</t>
  </si>
  <si>
    <t>спітомін 10 мг</t>
  </si>
  <si>
    <t>кветіапін 25 мг</t>
  </si>
  <si>
    <t>клопіксол 2 мг</t>
  </si>
  <si>
    <t>флюанксол 0,5 мг</t>
  </si>
  <si>
    <t>фінлепсин 200 мг</t>
  </si>
  <si>
    <t>сонапакс 10 мг</t>
  </si>
  <si>
    <t>венлаксор 37,5 мг</t>
  </si>
  <si>
    <t>атаракс 25 мг</t>
  </si>
  <si>
    <t>ессобел 20 мг</t>
  </si>
  <si>
    <t>рисполепт розчин 30 мл</t>
  </si>
  <si>
    <t>соліан розчин 30 мл</t>
  </si>
  <si>
    <t xml:space="preserve">мемантин 10 мг </t>
  </si>
  <si>
    <t>клоназепам 2 мг</t>
  </si>
  <si>
    <t>феназепам 1 мг</t>
  </si>
  <si>
    <t>дінар 2 мл</t>
  </si>
  <si>
    <t>мільгама 3 мл</t>
  </si>
  <si>
    <t>левана 2 мг</t>
  </si>
  <si>
    <t>левофлоксацин 100 мл</t>
  </si>
  <si>
    <t>реамберин 400 мл</t>
  </si>
  <si>
    <t>аскорбінова к-та 500 мг табл</t>
  </si>
  <si>
    <t>когнум</t>
  </si>
  <si>
    <t>неовітам</t>
  </si>
  <si>
    <t>валеріани екстракт</t>
  </si>
  <si>
    <t>риссет 1 мг</t>
  </si>
  <si>
    <t xml:space="preserve">Магнікум </t>
  </si>
  <si>
    <t>нообут 250 мг</t>
  </si>
  <si>
    <t>клофраніл 25 мг</t>
  </si>
  <si>
    <t xml:space="preserve">неуробекс </t>
  </si>
  <si>
    <t>пірантел 250 мг</t>
  </si>
  <si>
    <t xml:space="preserve">пірантел 10 мл </t>
  </si>
  <si>
    <t>панадол 500 мг</t>
  </si>
  <si>
    <t>вермокс 100 мг</t>
  </si>
  <si>
    <t>нурофен 200мг</t>
  </si>
  <si>
    <t>кавінтон 5 мг</t>
  </si>
  <si>
    <t>цефалексин 250 мг</t>
  </si>
  <si>
    <t>брінтелікс 10 мг</t>
  </si>
  <si>
    <t>велаксин 150 мг</t>
  </si>
  <si>
    <t>меліпрамін 25 мг</t>
  </si>
  <si>
    <t>стимулотон 100 мг</t>
  </si>
  <si>
    <t>стимулотон 50 мг</t>
  </si>
  <si>
    <t>серліфт 100 мг</t>
  </si>
  <si>
    <t>кетилепт 25 мг</t>
  </si>
  <si>
    <t>спітомін 5 мг</t>
  </si>
  <si>
    <t>буспірон 5 мг</t>
  </si>
  <si>
    <t>цитімакс 1000 мг 4 мл</t>
  </si>
  <si>
    <t>актовегін 10 мл</t>
  </si>
  <si>
    <t>кавінтон 2 мл</t>
  </si>
  <si>
    <t>церегін 5 мл</t>
  </si>
  <si>
    <t>пірацетам 400 мг</t>
  </si>
  <si>
    <t>конкор 5 мг</t>
  </si>
  <si>
    <t>фармадипін 10 мл</t>
  </si>
  <si>
    <t>енап 10 мг</t>
  </si>
  <si>
    <t>енап 20 мг</t>
  </si>
  <si>
    <t>енап Н</t>
  </si>
  <si>
    <t>вальсакор 80 мг</t>
  </si>
  <si>
    <t>вальсакор 160 мг</t>
  </si>
  <si>
    <t>брітамар 5 мг</t>
  </si>
  <si>
    <t>берліпріл 5 мг</t>
  </si>
  <si>
    <t>езопрам 10 мг</t>
  </si>
  <si>
    <t xml:space="preserve">еглоніл 50 мг </t>
  </si>
  <si>
    <t>нейротоп 50 мг/мл 2 мл</t>
  </si>
  <si>
    <t>сумамед 500 мг</t>
  </si>
  <si>
    <t>загальна кількість</t>
  </si>
  <si>
    <t xml:space="preserve">бензонал </t>
  </si>
  <si>
    <t>епілептал 50 мг</t>
  </si>
  <si>
    <t>мезакар 200 мг</t>
  </si>
  <si>
    <t>тегретол 200 мг</t>
  </si>
  <si>
    <t>левіцитам 500 мг</t>
  </si>
  <si>
    <t xml:space="preserve">сибазон 5 мг </t>
  </si>
  <si>
    <t>нейріспін 2 мг</t>
  </si>
  <si>
    <t>сульпірід 200 мг</t>
  </si>
  <si>
    <t>бетамакс 200 мг</t>
  </si>
  <si>
    <t>глюталін</t>
  </si>
  <si>
    <t>тизерцин</t>
  </si>
  <si>
    <t>прегабалін 75 мг</t>
  </si>
  <si>
    <t>загальна кількість з урахуванням коефіціенту рівня можливих витрат</t>
  </si>
  <si>
    <t>наявність в нац переліку</t>
  </si>
  <si>
    <t>нема</t>
  </si>
  <si>
    <t>є</t>
  </si>
  <si>
    <t>ціна задекларована</t>
  </si>
  <si>
    <t xml:space="preserve">націнка 10% </t>
  </si>
  <si>
    <t>ПДВ 7%</t>
  </si>
  <si>
    <t>амітриптилін 25 мг № 50</t>
  </si>
  <si>
    <t>бензонал 100 мг № 50</t>
  </si>
  <si>
    <t>бетадін 10% 120 мл</t>
  </si>
  <si>
    <t>бетамакс 200 мг табл № 30</t>
  </si>
  <si>
    <t>бісопролол 5 мг табл № 30</t>
  </si>
  <si>
    <t>берліпріл 5 мг табл № 30</t>
  </si>
  <si>
    <t>біфрен 250 мг № 20</t>
  </si>
  <si>
    <t>бромгесин 8 мг № 10</t>
  </si>
  <si>
    <t>вазопро 5 мл амп № 10</t>
  </si>
  <si>
    <t>вазопро 250 мг капс № 60</t>
  </si>
  <si>
    <t>вальсакор 80 мг № 84</t>
  </si>
  <si>
    <t>вальсакор 160 мг № 84</t>
  </si>
  <si>
    <t>венлаксор 75 мг № 30</t>
  </si>
  <si>
    <t>венлаксор 37,5 мг № 30</t>
  </si>
  <si>
    <t>вермокс 100 мг № 6</t>
  </si>
  <si>
    <t>гідазепам 0,02 табл № 20</t>
  </si>
  <si>
    <t>гідазепам 0,05 табл № 10</t>
  </si>
  <si>
    <t>глюталіт 300 мг капс № 30</t>
  </si>
  <si>
    <t>дінар 2 мл амп № 10</t>
  </si>
  <si>
    <t>еголанза 5 мг табл 3 28</t>
  </si>
  <si>
    <t>еголанза 10 мг табл № 28</t>
  </si>
  <si>
    <t>еналозид моно 10 мг т № 20</t>
  </si>
  <si>
    <t>епілептал 50 мг № 30</t>
  </si>
  <si>
    <t>есцитам 10 мг № 60</t>
  </si>
  <si>
    <t>есцитам 20 мг № 60</t>
  </si>
  <si>
    <t>ессобел 20 мг № 28</t>
  </si>
  <si>
    <t>золафрен 5 мг № 30</t>
  </si>
  <si>
    <t>золафрен 10 мг № 30</t>
  </si>
  <si>
    <t>золофт 50 мг № 28</t>
  </si>
  <si>
    <t>ібупрофен 200 мг табл № 20</t>
  </si>
  <si>
    <t>кавінтон 2 мл № 10</t>
  </si>
  <si>
    <t>карбамазепін 200 мг № 50</t>
  </si>
  <si>
    <t>карбамазепін 400 мг № 50</t>
  </si>
  <si>
    <t>кардіомагніл 75 мг № 100</t>
  </si>
  <si>
    <t>каптопрес табл № 20</t>
  </si>
  <si>
    <t>кветіпін 25 мг № 30</t>
  </si>
  <si>
    <t>кветиксол 25 мг № 30</t>
  </si>
  <si>
    <t>кветиксол 100 мг № 30</t>
  </si>
  <si>
    <t>кветиксол 200 мг № 30</t>
  </si>
  <si>
    <t>кветирон XR 200 мг№ 60</t>
  </si>
  <si>
    <t>кветирон 200 мг № 60</t>
  </si>
  <si>
    <t>кветирон 100 мг № 60</t>
  </si>
  <si>
    <t>кетилепт 25 мг №30</t>
  </si>
  <si>
    <t>таа</t>
  </si>
  <si>
    <t>клопіксол 10 мг № 100</t>
  </si>
  <si>
    <t>клопіксол 2 мг № 100</t>
  </si>
  <si>
    <t>клопіксол акуфаз 1 мл № 10</t>
  </si>
  <si>
    <t>клопіксол депо 1 мл № 10</t>
  </si>
  <si>
    <t>клофраніл 25 мг табл № 50</t>
  </si>
  <si>
    <t>конкор 5 мг табл № 50</t>
  </si>
  <si>
    <t>корвалемент 0,1 капс № 80</t>
  </si>
  <si>
    <t>кордіамін 2 мл № 10</t>
  </si>
  <si>
    <t>корвалол капс № 30</t>
  </si>
  <si>
    <t>ламотрин 25 мг табл № 60</t>
  </si>
  <si>
    <t>ламотрин 100 мг табл № 60</t>
  </si>
  <si>
    <t>ламотрин 50 мг табл № 60</t>
  </si>
  <si>
    <t>левіцитам 500 мг табл № 60</t>
  </si>
  <si>
    <t>левоміцетин 500 мг табл № 10</t>
  </si>
  <si>
    <t>луцетам 400 мг табл № 60</t>
  </si>
  <si>
    <t>мезакар 200 мг табл № 50</t>
  </si>
  <si>
    <t>меліпрамін 25 мг табл № 50</t>
  </si>
  <si>
    <t>мемокс 10 мг № 60</t>
  </si>
  <si>
    <t>мемокс 20 мг № 30</t>
  </si>
  <si>
    <t>метоклопрамід 2 мл № 10</t>
  </si>
  <si>
    <t>міасер 10 мг № 20</t>
  </si>
  <si>
    <t>міасер 30 мг № 20</t>
  </si>
  <si>
    <t>мілдронат 5 мл № 10</t>
  </si>
  <si>
    <t>мілдронат 250 мг капс № 40</t>
  </si>
  <si>
    <t>мільгама 2 мл амп № 10</t>
  </si>
  <si>
    <t>модітен депо 1 мл амп № 5</t>
  </si>
  <si>
    <t>нейроксон 500 мг 4 мл амп № 10</t>
  </si>
  <si>
    <t>нейротоп 100 мг/мл 2 мл № 10</t>
  </si>
  <si>
    <t>неогабін 75 мг капс № 60</t>
  </si>
  <si>
    <t>нервіплекс Н 2 мл амп № 5</t>
  </si>
  <si>
    <t>нітрогліцерин 2 мл амп № 10</t>
  </si>
  <si>
    <t>нообут 250 мг табл № 20</t>
  </si>
  <si>
    <t>панкреатин 8 тис од табл № 50</t>
  </si>
  <si>
    <t>парацетамол 200 мг табл № 10</t>
  </si>
  <si>
    <t>пароксин 20 мг табл № 60</t>
  </si>
  <si>
    <t>пірантел 250 мг табл № 3</t>
  </si>
  <si>
    <t xml:space="preserve">пірантел 15 мл </t>
  </si>
  <si>
    <t>пірацетам 5 мл амп № 10</t>
  </si>
  <si>
    <t>пірацетам 400 мг капс № 60</t>
  </si>
  <si>
    <t>пірацетам 200 мг табл № 60</t>
  </si>
  <si>
    <t>піридоксину г/хл 1 мл амп № 10</t>
  </si>
  <si>
    <t>прадакса 150 мг капс № 60</t>
  </si>
  <si>
    <t>прегабалін 75 мг касп № 20</t>
  </si>
  <si>
    <t>продеп 20 мг капс № 60</t>
  </si>
  <si>
    <t>солерон 100 мг № 30</t>
  </si>
  <si>
    <t>солерон 200 мг № 60</t>
  </si>
  <si>
    <t>соліан розчин 100мг/мл60 мл</t>
  </si>
  <si>
    <t>спітомін 5 мг № 60</t>
  </si>
  <si>
    <t>спітомін 10 мг № 60</t>
  </si>
  <si>
    <t>сонапакс 25 мг № 60</t>
  </si>
  <si>
    <t>сонапакс 10 мг № 60</t>
  </si>
  <si>
    <t>стимулотон 100 мг № 28</t>
  </si>
  <si>
    <t>стимулотон 50 мг № 30</t>
  </si>
  <si>
    <t>сульпірід 200 мг табл № 10</t>
  </si>
  <si>
    <t>тизерцин 25 мг табл № 50</t>
  </si>
  <si>
    <t>тонорма табл № 30</t>
  </si>
  <si>
    <t>топіромакс 100 мг № 30</t>
  </si>
  <si>
    <t>топіромакс 25 мг № 30</t>
  </si>
  <si>
    <t>фармадипін 2% 25 мл</t>
  </si>
  <si>
    <t>хлоргекседин 0,05% 100 мл</t>
  </si>
  <si>
    <t>циклодол 2  мг табл № 40</t>
  </si>
  <si>
    <t>адажіо 10 мг  табл № 28</t>
  </si>
  <si>
    <t>адажіо 5 мг табл № 28</t>
  </si>
  <si>
    <t>адреналін 1 мл амп № 10</t>
  </si>
  <si>
    <t>азапін 100 мг табл № 50</t>
  </si>
  <si>
    <t>азапін 25 мг табл № 50</t>
  </si>
  <si>
    <t>абікса 10 мг табл № 28</t>
  </si>
  <si>
    <t>азалептол 100 мг табл № 50</t>
  </si>
  <si>
    <t>азалептол 25 мг табл № 50</t>
  </si>
  <si>
    <t>актовегін 5 мл амп № 5</t>
  </si>
  <si>
    <t>актовегін 10 мл амп № 5</t>
  </si>
  <si>
    <t xml:space="preserve">алзепіл 5 мг табл № 28                                                                                                         </t>
  </si>
  <si>
    <t>аміназин 100 мг табл № 10</t>
  </si>
  <si>
    <t>аміназін 25 мг табл № 20</t>
  </si>
  <si>
    <t>аміназин 2 мл амп № 10</t>
  </si>
  <si>
    <t>аміналон 250 мг капс № 50</t>
  </si>
  <si>
    <t>амітриптилін 2 мл амп № 10</t>
  </si>
  <si>
    <t>анальгін 500 мг табл № 10</t>
  </si>
  <si>
    <t>анальгін 2 мл амп № 10</t>
  </si>
  <si>
    <t>арілентал 10 мг табл № 28</t>
  </si>
  <si>
    <t>арілентал 15 мг табл № 28</t>
  </si>
  <si>
    <t>аріпразол 10 мг табл № 60</t>
  </si>
  <si>
    <t>аріпразол 15 мг табл № 60</t>
  </si>
  <si>
    <t>аскорбінова к-та 5% 2 мл амп № 10</t>
  </si>
  <si>
    <t>аскорбінова к-та 500 мг табл табл № 10</t>
  </si>
  <si>
    <t>АТФ 1 мл амп № 10</t>
  </si>
  <si>
    <t>аугментин 1000  табл № 14</t>
  </si>
  <si>
    <t>ацетилсаліцилова к-та 500 мг табл № 10</t>
  </si>
  <si>
    <t>брінтеллікс 10 мг табл № 28</t>
  </si>
  <si>
    <t>брітомар 5 мг табл № 30</t>
  </si>
  <si>
    <t>валідол табл № 10</t>
  </si>
  <si>
    <t>валеріани екстракт табл № 50</t>
  </si>
  <si>
    <t>вальпроком 300 мг табл № 100</t>
  </si>
  <si>
    <t>вальпроком 500 мг табл № 30</t>
  </si>
  <si>
    <t>велаксин 37,5 мг капс № 28</t>
  </si>
  <si>
    <t>велаксин 75 мг капс № 28</t>
  </si>
  <si>
    <t>велаксин 150 мг капс № 28</t>
  </si>
  <si>
    <t>вінпоцетин 2 мл амп № 10</t>
  </si>
  <si>
    <t>галоперідол 5 мг табл № 50</t>
  </si>
  <si>
    <t>галоперідол 1,5 мг табл № 50</t>
  </si>
  <si>
    <t>галоперідол 1 мл амп № 5</t>
  </si>
  <si>
    <t>галоперідол деканоат 1 мл амп № 5</t>
  </si>
  <si>
    <t>галоприл 1,5 мг табл № 50</t>
  </si>
  <si>
    <t>галоприл 5 мг табл № 50</t>
  </si>
  <si>
    <t>галоприл 1 мл амп № 10</t>
  </si>
  <si>
    <t>глюкоза 40% 20 мл амп № 10</t>
  </si>
  <si>
    <t>дексаметазон 1 мл амп № 5</t>
  </si>
  <si>
    <t>депакін хроно 300 табл № 100</t>
  </si>
  <si>
    <t>депакін хроно 500 мг табл № 30</t>
  </si>
  <si>
    <t>димедрол 1 мл амп № 10</t>
  </si>
  <si>
    <t>дофамін 4% 5 мл амп № 10</t>
  </si>
  <si>
    <t>дротаверин 2 мл амп № 5</t>
  </si>
  <si>
    <t>ебрантил 30 мг капс пролонг дії капс № 50</t>
  </si>
  <si>
    <t>ебрантил 10 мл амп № 5</t>
  </si>
  <si>
    <t>еглоніл 2 мл амп № 6</t>
  </si>
  <si>
    <t>еглоніл 200 мг табл № 12</t>
  </si>
  <si>
    <t>еголанза 20 мг табл № 28</t>
  </si>
  <si>
    <t>енап 10 мг табл № 20</t>
  </si>
  <si>
    <t>енап 20 мг табл № 20</t>
  </si>
  <si>
    <t>енап Н табл № 20</t>
  </si>
  <si>
    <t>ерідон 2 мг табл № 20</t>
  </si>
  <si>
    <t>ерідон 4 мг табл № 60</t>
  </si>
  <si>
    <t>еуфілін 5 мл амп № 10</t>
  </si>
  <si>
    <t>зіпрекса 5 мг табл № 28</t>
  </si>
  <si>
    <t>зіпрекса 10 мг табл № 28</t>
  </si>
  <si>
    <t>кавінтон 5 мг табл № 50</t>
  </si>
  <si>
    <t>кветирон 25 мг табл № 30</t>
  </si>
  <si>
    <t>кетилепт 100 мг табл № 30</t>
  </si>
  <si>
    <t>кетилепт 200 мг табл № 30</t>
  </si>
  <si>
    <t>когнум 250 мг табл № 50</t>
  </si>
  <si>
    <t>коріол 6,25 мг табл № 28</t>
  </si>
  <si>
    <t>кофеїн бензоат натрію 100мг/мл 1 мл амп № 10</t>
  </si>
  <si>
    <t>кофеїн бензоат натрію 100мг/мл 2 мл амп № 10</t>
  </si>
  <si>
    <t>лазікс 2 мл амп № 10</t>
  </si>
  <si>
    <t>Магне В-6 табл № 50</t>
  </si>
  <si>
    <t>Магнікум табл № 50</t>
  </si>
  <si>
    <t>магнію сульфат 25% 5 мл амп № 10</t>
  </si>
  <si>
    <t>нейріспін 2 мг табл № 20</t>
  </si>
  <si>
    <t>нейробіон 3 мл амп № 3</t>
  </si>
  <si>
    <t>нейрорубін 3 мл амп № 10</t>
  </si>
  <si>
    <t>неовітам табл № 30</t>
  </si>
  <si>
    <t>неуробекс  табл № 30</t>
  </si>
  <si>
    <t>неуробекс 3 мл амп № 10</t>
  </si>
  <si>
    <t>но-шпа 2 мл амп № 25</t>
  </si>
  <si>
    <t>ноофен 250 мг табл № 20</t>
  </si>
  <si>
    <t>релаксил капс № 20</t>
  </si>
  <si>
    <t>рибоксин 5 мл амп № 10</t>
  </si>
  <si>
    <t>римантадин табл № 20</t>
  </si>
  <si>
    <t>риспаксол 2 мг табл № 60</t>
  </si>
  <si>
    <t>риспаксол 4 мг табл № 60</t>
  </si>
  <si>
    <t>рисперон 2 мг табл № 30</t>
  </si>
  <si>
    <t>рисперон 4 мг табл № 30</t>
  </si>
  <si>
    <t>рисполепт 2 мг табл № 20</t>
  </si>
  <si>
    <t>риссет 1 мг табл № 60</t>
  </si>
  <si>
    <t>риссет 2 мг табл № 60</t>
  </si>
  <si>
    <t>риссет 4 мг табл № 60</t>
  </si>
  <si>
    <t>саротен 25 мг табл № 100</t>
  </si>
  <si>
    <t>септефріл табл № 10</t>
  </si>
  <si>
    <t>сибазон 0,5% 2 мл амп № 10</t>
  </si>
  <si>
    <t>сибазон 5 мг табл № 20</t>
  </si>
  <si>
    <t>симода 30 мг табл № 28</t>
  </si>
  <si>
    <t>симода 60 мг табл № 28</t>
  </si>
  <si>
    <t>солекс 200 мг табл № 30</t>
  </si>
  <si>
    <t>солекс 100 мг табл № 30</t>
  </si>
  <si>
    <t>соліан 200 мг табл № 30</t>
  </si>
  <si>
    <t>соліан 100 мг табл № 30</t>
  </si>
  <si>
    <t>тіаміну хлорид 1 мл амп № 10</t>
  </si>
  <si>
    <t>тіотріазолін 2 мл амп № 10</t>
  </si>
  <si>
    <t>тіотріазолін 4 мл амп № 10</t>
  </si>
  <si>
    <t>тіоцетам 5 мл амп № 10</t>
  </si>
  <si>
    <t>трифтазин 5 мг табл № 50</t>
  </si>
  <si>
    <t>трифтазин 1 мл амп № 10</t>
  </si>
  <si>
    <t>труксал 25 мг табл № 100</t>
  </si>
  <si>
    <t>труксал 50 мг табл № 50</t>
  </si>
  <si>
    <t>фезам  капс № 60</t>
  </si>
  <si>
    <t>фінлепсин 200 мг табл № 50</t>
  </si>
  <si>
    <t>флуоксетин 20 мг табл № 20</t>
  </si>
  <si>
    <t>флюанксол 0,5 мг табл № 100</t>
  </si>
  <si>
    <t>флюанксол 1 мг табл № 100</t>
  </si>
  <si>
    <t>флюанксол депо 20 мг 1 мл амп № 10</t>
  </si>
  <si>
    <t>фуросемід табл табл № 50</t>
  </si>
  <si>
    <t>фуросемід 2 мл амп № 10</t>
  </si>
  <si>
    <t>церебролізин 5 мл амп № 5</t>
  </si>
  <si>
    <t>церегін 5 мл амп № 5</t>
  </si>
  <si>
    <t>цефалексин 250 мг капс № 20</t>
  </si>
  <si>
    <t>ципралекс 10 мг табл № 28</t>
  </si>
  <si>
    <t>ципралекс 20 мг табл № 28</t>
  </si>
  <si>
    <t>ціанокобаламін 1 мл амп № 10</t>
  </si>
  <si>
    <t>цитімакс 1000 мг 4 мл амп № 5</t>
  </si>
  <si>
    <t>ціна за одиницю</t>
  </si>
  <si>
    <t>сума</t>
  </si>
  <si>
    <t>МНН</t>
  </si>
  <si>
    <t>наявність в державному формулярі</t>
  </si>
  <si>
    <t>L-лізину есцинат</t>
  </si>
  <si>
    <t>мемантин</t>
  </si>
  <si>
    <t>епінефрин</t>
  </si>
  <si>
    <t>клозапін</t>
  </si>
  <si>
    <t>гемодеріват з крові телят</t>
  </si>
  <si>
    <t>донепезіл</t>
  </si>
  <si>
    <t>хлорпромазин</t>
  </si>
  <si>
    <t>гамма-аміномасляна кислота</t>
  </si>
  <si>
    <t>амітриптилін</t>
  </si>
  <si>
    <t>метамізол натрію</t>
  </si>
  <si>
    <t>арипіпразол</t>
  </si>
  <si>
    <t>аскорбінова кислота</t>
  </si>
  <si>
    <t>гідроксизин</t>
  </si>
  <si>
    <t>натрію аденозітрифосфат</t>
  </si>
  <si>
    <t>амоксицилін, кислота клавуланова</t>
  </si>
  <si>
    <t>ацетилсаліцилова к-та</t>
  </si>
  <si>
    <t>бензобарбітал</t>
  </si>
  <si>
    <t>повідон-йод</t>
  </si>
  <si>
    <t>сульпірид</t>
  </si>
  <si>
    <t>еналаприл</t>
  </si>
  <si>
    <t>бісопролол</t>
  </si>
  <si>
    <t>фенібут</t>
  </si>
  <si>
    <t>торасемід</t>
  </si>
  <si>
    <t>бромгексин</t>
  </si>
  <si>
    <t>буспірон</t>
  </si>
  <si>
    <t>розчин ментолу в ментиловому ефірі ізовалеріанової кислоти</t>
  </si>
  <si>
    <t>вальпроком</t>
  </si>
  <si>
    <t>вальпроєва кислота</t>
  </si>
  <si>
    <t>валсартан</t>
  </si>
  <si>
    <t>венлафаксин</t>
  </si>
  <si>
    <t>мебендазол</t>
  </si>
  <si>
    <t>вінпоцетин</t>
  </si>
  <si>
    <t>галоперідол</t>
  </si>
  <si>
    <t>гідазепам</t>
  </si>
  <si>
    <t>глюкоза</t>
  </si>
  <si>
    <t>декаметоксін</t>
  </si>
  <si>
    <t>дексаметазон</t>
  </si>
  <si>
    <t>дифенгідрамін</t>
  </si>
  <si>
    <t>допамін</t>
  </si>
  <si>
    <t>дротаверин</t>
  </si>
  <si>
    <t>урапідил</t>
  </si>
  <si>
    <t>оланзапін</t>
  </si>
  <si>
    <t>есциталопрам</t>
  </si>
  <si>
    <t>еналаприл, гідрохлортіазид</t>
  </si>
  <si>
    <t>ламотриджин</t>
  </si>
  <si>
    <t>рисперидон</t>
  </si>
  <si>
    <t>теофілін</t>
  </si>
  <si>
    <t>сертралін</t>
  </si>
  <si>
    <t>ібупрофен</t>
  </si>
  <si>
    <t>карбамазепін</t>
  </si>
  <si>
    <t>ацетилсаліцилова к-та, магнію гідроксид</t>
  </si>
  <si>
    <t>каптоприл, гідрохлортіазид</t>
  </si>
  <si>
    <t>кветіапін</t>
  </si>
  <si>
    <t>клоназепам</t>
  </si>
  <si>
    <t>зуклопентиксол</t>
  </si>
  <si>
    <t>кломіпрамін</t>
  </si>
  <si>
    <t>бізопролол</t>
  </si>
  <si>
    <t>етиловий ефір альфа бромізовалеріанової кислоти, фенобарбітал, олія м"яти перцевої</t>
  </si>
  <si>
    <t>нікетамід</t>
  </si>
  <si>
    <t>карведіол</t>
  </si>
  <si>
    <t>кофеїн бензоат натрію</t>
  </si>
  <si>
    <t>фуросемід</t>
  </si>
  <si>
    <t>леветірацетам</t>
  </si>
  <si>
    <t>хлорамфенікол</t>
  </si>
  <si>
    <t>левофлоксацин</t>
  </si>
  <si>
    <t>пірацетам</t>
  </si>
  <si>
    <t>магнію цитрат, піридоксину хлорид</t>
  </si>
  <si>
    <t>магнію сульфат</t>
  </si>
  <si>
    <t>манітол</t>
  </si>
  <si>
    <t>іміпрамін</t>
  </si>
  <si>
    <t>агомелатин</t>
  </si>
  <si>
    <t>метоклопрамід</t>
  </si>
  <si>
    <t>міансерин</t>
  </si>
  <si>
    <t>В1, В6, В12</t>
  </si>
  <si>
    <t>В1, В6,В12, лідокаїн</t>
  </si>
  <si>
    <t>флуфеназин</t>
  </si>
  <si>
    <t>натрію хлорид</t>
  </si>
  <si>
    <t>нафазолін</t>
  </si>
  <si>
    <t>цитіколін</t>
  </si>
  <si>
    <t>В1, В6,В12</t>
  </si>
  <si>
    <t>прегабалін</t>
  </si>
  <si>
    <t>В1,В6,В12</t>
  </si>
  <si>
    <t>нітрогліцерин</t>
  </si>
  <si>
    <t>гамма-аміномасляна кислота, пірацетам</t>
  </si>
  <si>
    <t>парацетамол</t>
  </si>
  <si>
    <t>пароксетин</t>
  </si>
  <si>
    <t>екстракт валеріани, екстракт м"яти перцевої, екстракт мелісси</t>
  </si>
  <si>
    <t>пірантел</t>
  </si>
  <si>
    <t>пірідоксину г/хл</t>
  </si>
  <si>
    <t>дабігатрану етексилат</t>
  </si>
  <si>
    <t>флуоксетин</t>
  </si>
  <si>
    <t>N-(1-дезокси-D-глюцитол-1-ил)-Nметиламонію натрію сукцинат, натрію хлорид, калію хлорид, магнію хлорид</t>
  </si>
  <si>
    <t>Натрію лактат, натрію хлорид, кальцію хлорид, калію хлорид, магнію хлорид</t>
  </si>
  <si>
    <t>інозин</t>
  </si>
  <si>
    <t>сертраліну г/хл</t>
  </si>
  <si>
    <t>діазепам</t>
  </si>
  <si>
    <t>амісульприд</t>
  </si>
  <si>
    <t>тіоридазин</t>
  </si>
  <si>
    <t>вугілля активоване</t>
  </si>
  <si>
    <t>азітроміцин</t>
  </si>
  <si>
    <t>тіаміну хлорид</t>
  </si>
  <si>
    <t>аргініну гідрохлорид</t>
  </si>
  <si>
    <t>тіотріазолін</t>
  </si>
  <si>
    <t>тіоріазолін, пірацетам</t>
  </si>
  <si>
    <t>левомепромазин</t>
  </si>
  <si>
    <t>атенолол, хлорталідон, ніфедипін</t>
  </si>
  <si>
    <t>топіромат</t>
  </si>
  <si>
    <t>цефтріаксон</t>
  </si>
  <si>
    <t>трифлуоперазин</t>
  </si>
  <si>
    <t>хлорпротексен</t>
  </si>
  <si>
    <t>ніфедипін</t>
  </si>
  <si>
    <t>пфрацетам, цинарізин</t>
  </si>
  <si>
    <t>феназепам</t>
  </si>
  <si>
    <t>флюпентиксол</t>
  </si>
  <si>
    <t>хлоргекседин</t>
  </si>
  <si>
    <t>комплекс пептидів з головного мозку свині</t>
  </si>
  <si>
    <t>гідролізати та дерівати тканин</t>
  </si>
  <si>
    <t>цефалексин</t>
  </si>
  <si>
    <t>тригексифенідил</t>
  </si>
  <si>
    <t>ціанокбаламін</t>
  </si>
  <si>
    <t>вортіоксетин</t>
  </si>
  <si>
    <t>мельдоній</t>
  </si>
  <si>
    <t>Лікарські засоби, на які задекларовано ціни</t>
  </si>
  <si>
    <t xml:space="preserve">                    психіатричні відділення</t>
  </si>
  <si>
    <t xml:space="preserve">     Потреба в лікарських засобах на 2019 рік</t>
  </si>
  <si>
    <t>Лікарські засоби, на які не задекларовано ціни</t>
  </si>
  <si>
    <t>літій</t>
  </si>
  <si>
    <t>цефтазидим</t>
  </si>
  <si>
    <t>дулоксетин</t>
  </si>
  <si>
    <t>кальцієва сіль гопантенової кислоти</t>
  </si>
  <si>
    <t>левана</t>
  </si>
  <si>
    <t>Затверджую:</t>
  </si>
  <si>
    <t>Генеральний директор ТОКПЛ</t>
  </si>
  <si>
    <t>В.В. ШКРОБОТ</t>
  </si>
  <si>
    <t>гідроксиетилкрохмаль</t>
  </si>
  <si>
    <t>етилметилгідросиперідину сукцинат</t>
  </si>
  <si>
    <t>тінгрекс 10 мг табл № 90</t>
  </si>
  <si>
    <t>екстракт валеріани, екстракт м"яти перцевої, екстракт меліси</t>
  </si>
  <si>
    <t>хлорамфенікол, сульфадиметоксин, метилурацил, тримекаїн</t>
  </si>
  <si>
    <t>олатропіл 400 мг капс № 30</t>
  </si>
  <si>
    <t>панадол 500 мг табл № 12</t>
  </si>
  <si>
    <t>L-лізин есцинат 5 мл амп № 10</t>
  </si>
  <si>
    <t>клоназепам 2 мг табл № 30</t>
  </si>
  <si>
    <t>феназепам 1 мг табл № 50</t>
  </si>
  <si>
    <t>атаракс 25 мг табл № 25</t>
  </si>
  <si>
    <t>буспірон 5 мг табл № 20</t>
  </si>
  <si>
    <t>еглоніл 50 мг капс № 30</t>
  </si>
  <si>
    <t>езопрам 10 мг табл № 30</t>
  </si>
  <si>
    <t>левана 2 мг табл № 10</t>
  </si>
  <si>
    <t>левосін мазь 40 г</t>
  </si>
  <si>
    <t>Магне В-6 р-н перор. Амп № 10</t>
  </si>
  <si>
    <t>мелітор 25 мг табл № 28</t>
  </si>
  <si>
    <t>мемантин 10 мг № 30</t>
  </si>
  <si>
    <t>нурофен 200мг табл № 12</t>
  </si>
  <si>
    <t>персен табл № 40</t>
  </si>
  <si>
    <t>рексетин 20 мг № 30</t>
  </si>
  <si>
    <t>серліфт 100 мг № 28</t>
  </si>
  <si>
    <t>сорбекс капс № 20</t>
  </si>
  <si>
    <t>сумамед 500 мг табл № 3</t>
  </si>
  <si>
    <t>тегретол 200 мг табл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</si>
</sst>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89"/>
  <sheetViews>
    <sheetView tabSelected="1" topLeftCell="A231" zoomScaleNormal="100" workbookViewId="0">
      <selection activeCell="A10" sqref="A10:A239"/>
    </sheetView>
  </sheetViews>
  <sheetFormatPr defaultRowHeight="15" x14ac:dyDescent="0.25"/>
  <cols>
    <col min="1" max="1" width="5" style="1" customWidth="1"/>
    <col min="2" max="2" width="16.7109375" style="1" customWidth="1"/>
    <col min="3" max="3" width="21.7109375" style="1" customWidth="1"/>
    <col min="4" max="4" width="6.28515625" style="1" customWidth="1"/>
    <col min="5" max="10" width="9.140625" style="1" hidden="1" customWidth="1"/>
    <col min="11" max="11" width="1.7109375" style="1" hidden="1" customWidth="1"/>
    <col min="12" max="24" width="9.140625" style="1" hidden="1" customWidth="1"/>
    <col min="25" max="25" width="9.5703125" style="1" hidden="1" customWidth="1"/>
    <col min="26" max="29" width="9.140625" style="1" hidden="1" customWidth="1"/>
    <col min="30" max="30" width="2.42578125" style="1" hidden="1" customWidth="1"/>
    <col min="31" max="40" width="9.140625" style="1" hidden="1" customWidth="1"/>
    <col min="41" max="42" width="8.42578125" style="1" hidden="1" customWidth="1"/>
    <col min="43" max="43" width="9.140625" style="1" hidden="1" customWidth="1"/>
    <col min="44" max="44" width="27.28515625" style="1" hidden="1" customWidth="1"/>
    <col min="45" max="45" width="9.140625" style="1" hidden="1" customWidth="1"/>
    <col min="46" max="46" width="8" style="1" customWidth="1"/>
    <col min="47" max="47" width="9.85546875" style="1" customWidth="1"/>
    <col min="48" max="48" width="9.28515625" style="1" bestFit="1" customWidth="1"/>
    <col min="49" max="49" width="10.140625" style="1" bestFit="1" customWidth="1"/>
    <col min="50" max="52" width="9.28515625" style="1" bestFit="1" customWidth="1"/>
    <col min="53" max="54" width="7.42578125" style="1" customWidth="1"/>
  </cols>
  <sheetData>
    <row r="2" spans="1:54" ht="20.25" x14ac:dyDescent="0.3">
      <c r="AW2" s="2" t="s">
        <v>661</v>
      </c>
    </row>
    <row r="3" spans="1:54" ht="20.25" x14ac:dyDescent="0.3">
      <c r="AW3" s="2" t="s">
        <v>662</v>
      </c>
    </row>
    <row r="4" spans="1:54" ht="20.25" x14ac:dyDescent="0.3">
      <c r="AW4" s="2" t="s">
        <v>663</v>
      </c>
    </row>
    <row r="5" spans="1:54" ht="41.25" customHeight="1" x14ac:dyDescent="0.3">
      <c r="C5" s="2" t="s">
        <v>654</v>
      </c>
    </row>
    <row r="6" spans="1:54" ht="20.25" x14ac:dyDescent="0.3">
      <c r="C6" s="2" t="s">
        <v>653</v>
      </c>
    </row>
    <row r="7" spans="1:54" ht="10.5" customHeight="1" x14ac:dyDescent="0.3">
      <c r="C7" s="2"/>
    </row>
    <row r="8" spans="1:54" ht="20.25" x14ac:dyDescent="0.3">
      <c r="C8" s="2" t="s">
        <v>652</v>
      </c>
    </row>
    <row r="9" spans="1:54" ht="72.75" customHeight="1" x14ac:dyDescent="0.25">
      <c r="A9" s="3" t="s">
        <v>0</v>
      </c>
      <c r="B9" s="3" t="s">
        <v>528</v>
      </c>
      <c r="C9" s="3" t="s">
        <v>1</v>
      </c>
      <c r="D9" s="3" t="s">
        <v>2</v>
      </c>
      <c r="E9" s="4" t="s">
        <v>3</v>
      </c>
      <c r="F9" s="4" t="s">
        <v>4</v>
      </c>
      <c r="G9" s="4" t="s">
        <v>5</v>
      </c>
      <c r="H9" s="4" t="s">
        <v>3</v>
      </c>
      <c r="I9" s="4" t="s">
        <v>4</v>
      </c>
      <c r="J9" s="4" t="s">
        <v>5</v>
      </c>
      <c r="K9" s="4" t="s">
        <v>3</v>
      </c>
      <c r="L9" s="4" t="s">
        <v>4</v>
      </c>
      <c r="M9" s="4" t="s">
        <v>5</v>
      </c>
      <c r="N9" s="4" t="s">
        <v>3</v>
      </c>
      <c r="O9" s="4" t="s">
        <v>4</v>
      </c>
      <c r="P9" s="4" t="s">
        <v>5</v>
      </c>
      <c r="Q9" s="4" t="s">
        <v>3</v>
      </c>
      <c r="R9" s="4" t="s">
        <v>4</v>
      </c>
      <c r="S9" s="4" t="s">
        <v>5</v>
      </c>
      <c r="T9" s="4" t="s">
        <v>3</v>
      </c>
      <c r="U9" s="4" t="s">
        <v>4</v>
      </c>
      <c r="V9" s="4" t="s">
        <v>5</v>
      </c>
      <c r="W9" s="4" t="s">
        <v>3</v>
      </c>
      <c r="X9" s="4" t="s">
        <v>4</v>
      </c>
      <c r="Y9" s="4" t="s">
        <v>5</v>
      </c>
      <c r="Z9" s="4" t="s">
        <v>3</v>
      </c>
      <c r="AA9" s="4" t="s">
        <v>4</v>
      </c>
      <c r="AB9" s="4" t="s">
        <v>5</v>
      </c>
      <c r="AC9" s="4" t="s">
        <v>3</v>
      </c>
      <c r="AD9" s="4" t="s">
        <v>4</v>
      </c>
      <c r="AE9" s="4" t="s">
        <v>5</v>
      </c>
      <c r="AF9" s="4" t="s">
        <v>3</v>
      </c>
      <c r="AG9" s="4" t="s">
        <v>4</v>
      </c>
      <c r="AH9" s="4" t="s">
        <v>5</v>
      </c>
      <c r="AI9" s="4" t="s">
        <v>3</v>
      </c>
      <c r="AJ9" s="4" t="s">
        <v>4</v>
      </c>
      <c r="AK9" s="4" t="s">
        <v>5</v>
      </c>
      <c r="AL9" s="4" t="s">
        <v>3</v>
      </c>
      <c r="AM9" s="4" t="s">
        <v>4</v>
      </c>
      <c r="AN9" s="4" t="s">
        <v>5</v>
      </c>
      <c r="AO9" s="4" t="s">
        <v>3</v>
      </c>
      <c r="AP9" s="4" t="s">
        <v>4</v>
      </c>
      <c r="AQ9" s="4" t="s">
        <v>5</v>
      </c>
      <c r="AR9" s="3" t="s">
        <v>1</v>
      </c>
      <c r="AS9" s="3" t="s">
        <v>2</v>
      </c>
      <c r="AT9" s="4" t="s">
        <v>273</v>
      </c>
      <c r="AU9" s="4" t="s">
        <v>286</v>
      </c>
      <c r="AV9" s="4" t="s">
        <v>526</v>
      </c>
      <c r="AW9" s="3" t="s">
        <v>527</v>
      </c>
      <c r="AX9" s="3" t="s">
        <v>290</v>
      </c>
      <c r="AY9" s="3" t="s">
        <v>291</v>
      </c>
      <c r="AZ9" s="3" t="s">
        <v>292</v>
      </c>
      <c r="BA9" s="4" t="s">
        <v>287</v>
      </c>
      <c r="BB9" s="4" t="s">
        <v>529</v>
      </c>
    </row>
    <row r="10" spans="1:54" ht="30" x14ac:dyDescent="0.25">
      <c r="A10" s="3">
        <v>1</v>
      </c>
      <c r="B10" s="4" t="s">
        <v>530</v>
      </c>
      <c r="C10" s="4" t="s">
        <v>671</v>
      </c>
      <c r="D10" s="3" t="s">
        <v>7</v>
      </c>
      <c r="E10" s="3">
        <v>3</v>
      </c>
      <c r="F10" s="3">
        <v>7</v>
      </c>
      <c r="G10" s="3">
        <f t="shared" ref="G10:G70" si="0">F10*E10</f>
        <v>21</v>
      </c>
      <c r="H10" s="3">
        <v>0</v>
      </c>
      <c r="I10" s="3">
        <v>0</v>
      </c>
      <c r="J10" s="3">
        <f>I10*H10</f>
        <v>0</v>
      </c>
      <c r="K10" s="3">
        <v>0</v>
      </c>
      <c r="L10" s="3">
        <v>0</v>
      </c>
      <c r="M10" s="3">
        <f>L10*K10</f>
        <v>0</v>
      </c>
      <c r="N10" s="3">
        <v>0</v>
      </c>
      <c r="O10" s="3">
        <v>0</v>
      </c>
      <c r="P10" s="3">
        <f>O10*N10</f>
        <v>0</v>
      </c>
      <c r="Q10" s="3"/>
      <c r="R10" s="3"/>
      <c r="S10" s="3">
        <f>R10*Q10</f>
        <v>0</v>
      </c>
      <c r="T10" s="3">
        <v>10</v>
      </c>
      <c r="U10" s="3">
        <v>80</v>
      </c>
      <c r="V10" s="3">
        <f>U10*T10</f>
        <v>800</v>
      </c>
      <c r="W10" s="3">
        <v>10</v>
      </c>
      <c r="X10" s="3">
        <v>80</v>
      </c>
      <c r="Y10" s="3">
        <f>X10*W10</f>
        <v>800</v>
      </c>
      <c r="Z10" s="3">
        <v>0</v>
      </c>
      <c r="AA10" s="3">
        <v>0</v>
      </c>
      <c r="AB10" s="3">
        <f>AA10*Z10</f>
        <v>0</v>
      </c>
      <c r="AC10" s="3">
        <v>0</v>
      </c>
      <c r="AD10" s="3">
        <v>0</v>
      </c>
      <c r="AE10" s="3">
        <f>AD10*AC10</f>
        <v>0</v>
      </c>
      <c r="AF10" s="3">
        <v>0</v>
      </c>
      <c r="AG10" s="3">
        <v>0</v>
      </c>
      <c r="AH10" s="3">
        <f>AG10*AF10</f>
        <v>0</v>
      </c>
      <c r="AI10" s="3">
        <v>0</v>
      </c>
      <c r="AJ10" s="3">
        <v>0</v>
      </c>
      <c r="AK10" s="3">
        <f>AJ10*AI10</f>
        <v>0</v>
      </c>
      <c r="AL10" s="3">
        <v>0</v>
      </c>
      <c r="AM10" s="3">
        <v>0</v>
      </c>
      <c r="AN10" s="3">
        <f>AM10*AL10</f>
        <v>0</v>
      </c>
      <c r="AO10" s="3">
        <v>0</v>
      </c>
      <c r="AP10" s="3">
        <v>0</v>
      </c>
      <c r="AQ10" s="3">
        <f t="shared" ref="AQ10:AQ68" si="1">AP10*AO10</f>
        <v>0</v>
      </c>
      <c r="AR10" s="3" t="s">
        <v>73</v>
      </c>
      <c r="AS10" s="3" t="s">
        <v>7</v>
      </c>
      <c r="AT10" s="3">
        <f>AQ10+AN10+AK10+AH10+AE10+AB10+Y10+V10+S10+P10+M10+J10+G10</f>
        <v>1621</v>
      </c>
      <c r="AU10" s="3">
        <f>AT10*1.03</f>
        <v>1669.63</v>
      </c>
      <c r="AV10" s="3">
        <v>42.96</v>
      </c>
      <c r="AW10" s="3">
        <f>AV10*AU10</f>
        <v>71727.304800000013</v>
      </c>
      <c r="AX10" s="3">
        <v>365</v>
      </c>
      <c r="AY10" s="3">
        <f>AX10*1.1</f>
        <v>401.50000000000006</v>
      </c>
      <c r="AZ10" s="3">
        <f>AY10*1.07</f>
        <v>429.60500000000008</v>
      </c>
      <c r="BA10" s="3" t="s">
        <v>288</v>
      </c>
      <c r="BB10" s="3" t="s">
        <v>288</v>
      </c>
    </row>
    <row r="11" spans="1:54" x14ac:dyDescent="0.25">
      <c r="A11" s="3">
        <v>2</v>
      </c>
      <c r="B11" s="4" t="s">
        <v>531</v>
      </c>
      <c r="C11" s="4" t="s">
        <v>403</v>
      </c>
      <c r="D11" s="3" t="s">
        <v>6</v>
      </c>
      <c r="E11" s="3">
        <v>0</v>
      </c>
      <c r="F11" s="3">
        <v>0</v>
      </c>
      <c r="G11" s="3"/>
      <c r="H11" s="3">
        <v>30</v>
      </c>
      <c r="I11" s="3">
        <v>11</v>
      </c>
      <c r="J11" s="3">
        <f t="shared" ref="J11:J124" si="2">I11*H11</f>
        <v>330</v>
      </c>
      <c r="K11" s="3">
        <v>100</v>
      </c>
      <c r="L11" s="3">
        <v>20</v>
      </c>
      <c r="M11" s="3">
        <f t="shared" ref="M11:M97" si="3">L11*K11</f>
        <v>2000</v>
      </c>
      <c r="N11" s="3">
        <v>0</v>
      </c>
      <c r="O11" s="3">
        <v>0</v>
      </c>
      <c r="P11" s="3">
        <f t="shared" ref="P11:P86" si="4">O11*N11</f>
        <v>0</v>
      </c>
      <c r="Q11" s="3"/>
      <c r="R11" s="3"/>
      <c r="S11" s="3">
        <f t="shared" ref="S11:S83" si="5">R11*Q11</f>
        <v>0</v>
      </c>
      <c r="T11" s="3"/>
      <c r="U11" s="3"/>
      <c r="V11" s="3">
        <f t="shared" ref="V11:V83" si="6">U11*T11</f>
        <v>0</v>
      </c>
      <c r="W11" s="3"/>
      <c r="X11" s="3"/>
      <c r="Y11" s="3">
        <f t="shared" ref="Y11:Y83" si="7">X11*W11</f>
        <v>0</v>
      </c>
      <c r="Z11" s="3"/>
      <c r="AA11" s="3"/>
      <c r="AB11" s="3">
        <f t="shared" ref="AB11:AB80" si="8">AA11*Z11</f>
        <v>0</v>
      </c>
      <c r="AC11" s="3">
        <v>60</v>
      </c>
      <c r="AD11" s="3">
        <v>50</v>
      </c>
      <c r="AE11" s="3">
        <f t="shared" ref="AE11:AE71" si="9">AD11*AC11</f>
        <v>3000</v>
      </c>
      <c r="AF11" s="3">
        <v>25</v>
      </c>
      <c r="AG11" s="3">
        <v>5</v>
      </c>
      <c r="AH11" s="3">
        <f t="shared" ref="AH11:AH71" si="10">AG11*AF11</f>
        <v>125</v>
      </c>
      <c r="AI11" s="3">
        <v>44</v>
      </c>
      <c r="AJ11" s="3">
        <v>6</v>
      </c>
      <c r="AK11" s="3">
        <f t="shared" ref="AK11:AK71" si="11">AJ11*AI11</f>
        <v>264</v>
      </c>
      <c r="AL11" s="3"/>
      <c r="AM11" s="3"/>
      <c r="AN11" s="3">
        <f t="shared" ref="AN11:AN71" si="12">AM11*AL11</f>
        <v>0</v>
      </c>
      <c r="AO11" s="3"/>
      <c r="AP11" s="3"/>
      <c r="AQ11" s="3">
        <f t="shared" si="1"/>
        <v>0</v>
      </c>
      <c r="AR11" s="3" t="s">
        <v>119</v>
      </c>
      <c r="AS11" s="3" t="s">
        <v>6</v>
      </c>
      <c r="AT11" s="3">
        <f t="shared" ref="AT11:AT69" si="13">AQ11+AN11+AK11+AH11+AE11+AB11+Y11+V11+S11+P11+M11+J11+G11</f>
        <v>5719</v>
      </c>
      <c r="AU11" s="3">
        <f t="shared" ref="AU11:AU69" si="14">AT11*1.03</f>
        <v>5890.57</v>
      </c>
      <c r="AV11" s="3">
        <v>43.18</v>
      </c>
      <c r="AW11" s="3">
        <f t="shared" ref="AW11:AW69" si="15">AV11*AU11</f>
        <v>254354.81259999998</v>
      </c>
      <c r="AX11" s="3">
        <v>1027.23</v>
      </c>
      <c r="AY11" s="3">
        <f t="shared" ref="AY11:AY69" si="16">AX11*1.1</f>
        <v>1129.9530000000002</v>
      </c>
      <c r="AZ11" s="3">
        <f t="shared" ref="AZ11:AZ69" si="17">AY11*1.07</f>
        <v>1209.0497100000002</v>
      </c>
      <c r="BA11" s="3" t="s">
        <v>288</v>
      </c>
      <c r="BB11" s="3" t="s">
        <v>289</v>
      </c>
    </row>
    <row r="12" spans="1:54" ht="30" x14ac:dyDescent="0.25">
      <c r="A12" s="3">
        <v>3</v>
      </c>
      <c r="B12" s="4" t="s">
        <v>531</v>
      </c>
      <c r="C12" s="4" t="s">
        <v>398</v>
      </c>
      <c r="D12" s="3" t="s">
        <v>6</v>
      </c>
      <c r="E12" s="3">
        <v>30</v>
      </c>
      <c r="F12" s="3">
        <v>210</v>
      </c>
      <c r="G12" s="3">
        <f t="shared" si="0"/>
        <v>6300</v>
      </c>
      <c r="H12" s="3">
        <v>0</v>
      </c>
      <c r="I12" s="3">
        <v>0</v>
      </c>
      <c r="J12" s="3">
        <f t="shared" si="2"/>
        <v>0</v>
      </c>
      <c r="K12" s="3">
        <v>0</v>
      </c>
      <c r="L12" s="3">
        <v>0</v>
      </c>
      <c r="M12" s="3">
        <f t="shared" si="3"/>
        <v>0</v>
      </c>
      <c r="N12" s="3">
        <v>90</v>
      </c>
      <c r="O12" s="3">
        <v>33</v>
      </c>
      <c r="P12" s="3">
        <f t="shared" si="4"/>
        <v>2970</v>
      </c>
      <c r="Q12" s="3"/>
      <c r="R12" s="3"/>
      <c r="S12" s="3">
        <f t="shared" si="5"/>
        <v>0</v>
      </c>
      <c r="T12" s="3"/>
      <c r="U12" s="3"/>
      <c r="V12" s="3">
        <f t="shared" si="6"/>
        <v>0</v>
      </c>
      <c r="W12" s="3"/>
      <c r="X12" s="3"/>
      <c r="Y12" s="3">
        <f t="shared" si="7"/>
        <v>0</v>
      </c>
      <c r="Z12" s="3"/>
      <c r="AA12" s="3"/>
      <c r="AB12" s="3">
        <f t="shared" si="8"/>
        <v>0</v>
      </c>
      <c r="AC12" s="3"/>
      <c r="AD12" s="3"/>
      <c r="AE12" s="3">
        <f t="shared" si="9"/>
        <v>0</v>
      </c>
      <c r="AF12" s="3">
        <v>30</v>
      </c>
      <c r="AG12" s="3">
        <v>10</v>
      </c>
      <c r="AH12" s="3">
        <f t="shared" si="10"/>
        <v>300</v>
      </c>
      <c r="AI12" s="3">
        <v>20</v>
      </c>
      <c r="AJ12" s="3">
        <v>1</v>
      </c>
      <c r="AK12" s="3">
        <f t="shared" si="11"/>
        <v>20</v>
      </c>
      <c r="AL12" s="3"/>
      <c r="AM12" s="3"/>
      <c r="AN12" s="3">
        <f t="shared" si="12"/>
        <v>0</v>
      </c>
      <c r="AO12" s="3"/>
      <c r="AP12" s="3"/>
      <c r="AQ12" s="3">
        <f t="shared" si="1"/>
        <v>0</v>
      </c>
      <c r="AR12" s="3" t="s">
        <v>21</v>
      </c>
      <c r="AS12" s="3" t="s">
        <v>6</v>
      </c>
      <c r="AT12" s="3">
        <f t="shared" si="13"/>
        <v>9590</v>
      </c>
      <c r="AU12" s="3">
        <f t="shared" si="14"/>
        <v>9877.7000000000007</v>
      </c>
      <c r="AV12" s="3">
        <v>23.12</v>
      </c>
      <c r="AW12" s="3">
        <f t="shared" si="15"/>
        <v>228372.42400000003</v>
      </c>
      <c r="AX12" s="3">
        <v>550</v>
      </c>
      <c r="AY12" s="3">
        <f t="shared" si="16"/>
        <v>605</v>
      </c>
      <c r="AZ12" s="3">
        <f t="shared" si="17"/>
        <v>647.35</v>
      </c>
      <c r="BA12" s="3" t="s">
        <v>288</v>
      </c>
      <c r="BB12" s="3" t="s">
        <v>289</v>
      </c>
    </row>
    <row r="13" spans="1:54" x14ac:dyDescent="0.25">
      <c r="A13" s="3">
        <v>4</v>
      </c>
      <c r="B13" s="4" t="s">
        <v>531</v>
      </c>
      <c r="C13" s="4" t="s">
        <v>399</v>
      </c>
      <c r="D13" s="3" t="s">
        <v>6</v>
      </c>
      <c r="E13" s="3">
        <v>30</v>
      </c>
      <c r="F13" s="3">
        <v>210</v>
      </c>
      <c r="G13" s="3">
        <f t="shared" si="0"/>
        <v>6300</v>
      </c>
      <c r="H13" s="3">
        <v>0</v>
      </c>
      <c r="I13" s="3">
        <v>0</v>
      </c>
      <c r="J13" s="3">
        <f t="shared" si="2"/>
        <v>0</v>
      </c>
      <c r="K13" s="3">
        <v>0</v>
      </c>
      <c r="L13" s="3">
        <v>0</v>
      </c>
      <c r="M13" s="3">
        <f t="shared" si="3"/>
        <v>0</v>
      </c>
      <c r="N13" s="3">
        <v>0</v>
      </c>
      <c r="O13" s="3">
        <v>0</v>
      </c>
      <c r="P13" s="3">
        <f t="shared" si="4"/>
        <v>0</v>
      </c>
      <c r="Q13" s="3">
        <v>70</v>
      </c>
      <c r="R13" s="3">
        <v>1</v>
      </c>
      <c r="S13" s="3">
        <f t="shared" si="5"/>
        <v>70</v>
      </c>
      <c r="T13" s="3"/>
      <c r="U13" s="3"/>
      <c r="V13" s="3">
        <f t="shared" si="6"/>
        <v>0</v>
      </c>
      <c r="W13" s="3"/>
      <c r="X13" s="3"/>
      <c r="Y13" s="3">
        <f t="shared" si="7"/>
        <v>0</v>
      </c>
      <c r="Z13" s="3"/>
      <c r="AA13" s="3"/>
      <c r="AB13" s="3">
        <f t="shared" si="8"/>
        <v>0</v>
      </c>
      <c r="AC13" s="3"/>
      <c r="AD13" s="3"/>
      <c r="AE13" s="3">
        <f t="shared" si="9"/>
        <v>0</v>
      </c>
      <c r="AF13" s="3">
        <v>60</v>
      </c>
      <c r="AG13" s="3">
        <v>10</v>
      </c>
      <c r="AH13" s="3">
        <f t="shared" si="10"/>
        <v>600</v>
      </c>
      <c r="AI13" s="3">
        <v>40</v>
      </c>
      <c r="AJ13" s="3">
        <v>1</v>
      </c>
      <c r="AK13" s="3">
        <f t="shared" si="11"/>
        <v>40</v>
      </c>
      <c r="AL13" s="3"/>
      <c r="AM13" s="3"/>
      <c r="AN13" s="3">
        <f t="shared" si="12"/>
        <v>0</v>
      </c>
      <c r="AO13" s="3"/>
      <c r="AP13" s="3"/>
      <c r="AQ13" s="3">
        <f t="shared" si="1"/>
        <v>0</v>
      </c>
      <c r="AR13" s="3" t="s">
        <v>22</v>
      </c>
      <c r="AS13" s="3" t="s">
        <v>6</v>
      </c>
      <c r="AT13" s="3">
        <f t="shared" si="13"/>
        <v>7010</v>
      </c>
      <c r="AU13" s="3">
        <f t="shared" si="14"/>
        <v>7220.3</v>
      </c>
      <c r="AV13" s="3">
        <v>13.87</v>
      </c>
      <c r="AW13" s="3">
        <f t="shared" si="15"/>
        <v>100145.561</v>
      </c>
      <c r="AX13" s="3">
        <v>330</v>
      </c>
      <c r="AY13" s="3">
        <f t="shared" si="16"/>
        <v>363.00000000000006</v>
      </c>
      <c r="AZ13" s="3">
        <f t="shared" si="17"/>
        <v>388.41000000000008</v>
      </c>
      <c r="BA13" s="3" t="s">
        <v>288</v>
      </c>
      <c r="BB13" s="3" t="s">
        <v>289</v>
      </c>
    </row>
    <row r="14" spans="1:54" ht="30" x14ac:dyDescent="0.25">
      <c r="A14" s="3">
        <v>5</v>
      </c>
      <c r="B14" s="4" t="s">
        <v>532</v>
      </c>
      <c r="C14" s="4" t="s">
        <v>400</v>
      </c>
      <c r="D14" s="3" t="s">
        <v>7</v>
      </c>
      <c r="E14" s="3">
        <v>0</v>
      </c>
      <c r="F14" s="3">
        <v>0</v>
      </c>
      <c r="G14" s="3">
        <f t="shared" si="0"/>
        <v>0</v>
      </c>
      <c r="H14" s="3">
        <v>0</v>
      </c>
      <c r="I14" s="3">
        <v>0</v>
      </c>
      <c r="J14" s="3">
        <f t="shared" si="2"/>
        <v>0</v>
      </c>
      <c r="K14" s="3">
        <v>5</v>
      </c>
      <c r="L14" s="3">
        <v>10</v>
      </c>
      <c r="M14" s="3">
        <f t="shared" si="3"/>
        <v>50</v>
      </c>
      <c r="N14" s="3">
        <v>0</v>
      </c>
      <c r="O14" s="3">
        <v>0</v>
      </c>
      <c r="P14" s="3">
        <f t="shared" si="4"/>
        <v>0</v>
      </c>
      <c r="Q14" s="3"/>
      <c r="R14" s="3"/>
      <c r="S14" s="3">
        <f t="shared" si="5"/>
        <v>0</v>
      </c>
      <c r="T14" s="3"/>
      <c r="U14" s="3"/>
      <c r="V14" s="3">
        <f t="shared" si="6"/>
        <v>0</v>
      </c>
      <c r="W14" s="3"/>
      <c r="X14" s="3"/>
      <c r="Y14" s="3">
        <f t="shared" si="7"/>
        <v>0</v>
      </c>
      <c r="Z14" s="3">
        <v>7</v>
      </c>
      <c r="AA14" s="3">
        <v>7</v>
      </c>
      <c r="AB14" s="3">
        <f t="shared" si="8"/>
        <v>49</v>
      </c>
      <c r="AC14" s="3"/>
      <c r="AD14" s="3"/>
      <c r="AE14" s="3">
        <f t="shared" si="9"/>
        <v>0</v>
      </c>
      <c r="AF14" s="3"/>
      <c r="AG14" s="3"/>
      <c r="AH14" s="3">
        <f t="shared" si="10"/>
        <v>0</v>
      </c>
      <c r="AI14" s="3"/>
      <c r="AJ14" s="3"/>
      <c r="AK14" s="3">
        <f t="shared" si="11"/>
        <v>0</v>
      </c>
      <c r="AL14" s="3"/>
      <c r="AM14" s="3"/>
      <c r="AN14" s="3">
        <f t="shared" si="12"/>
        <v>0</v>
      </c>
      <c r="AO14" s="3"/>
      <c r="AP14" s="3"/>
      <c r="AQ14" s="3">
        <f t="shared" si="1"/>
        <v>0</v>
      </c>
      <c r="AR14" s="3" t="s">
        <v>166</v>
      </c>
      <c r="AS14" s="3" t="s">
        <v>7</v>
      </c>
      <c r="AT14" s="3">
        <f t="shared" si="13"/>
        <v>99</v>
      </c>
      <c r="AU14" s="3">
        <f t="shared" si="14"/>
        <v>101.97</v>
      </c>
      <c r="AV14" s="3">
        <v>5.89</v>
      </c>
      <c r="AW14" s="3">
        <f t="shared" si="15"/>
        <v>600.60329999999999</v>
      </c>
      <c r="AX14" s="3">
        <v>50.08</v>
      </c>
      <c r="AY14" s="3">
        <f t="shared" si="16"/>
        <v>55.088000000000001</v>
      </c>
      <c r="AZ14" s="3">
        <f t="shared" si="17"/>
        <v>58.944160000000004</v>
      </c>
      <c r="BA14" s="3" t="s">
        <v>289</v>
      </c>
      <c r="BB14" s="3" t="s">
        <v>289</v>
      </c>
    </row>
    <row r="15" spans="1:54" ht="30" x14ac:dyDescent="0.25">
      <c r="A15" s="3">
        <v>6</v>
      </c>
      <c r="B15" s="4" t="s">
        <v>533</v>
      </c>
      <c r="C15" s="4" t="s">
        <v>401</v>
      </c>
      <c r="D15" s="3" t="s">
        <v>6</v>
      </c>
      <c r="E15" s="3">
        <v>56</v>
      </c>
      <c r="F15" s="3">
        <v>210</v>
      </c>
      <c r="G15" s="3">
        <f t="shared" si="0"/>
        <v>11760</v>
      </c>
      <c r="H15" s="3">
        <v>45</v>
      </c>
      <c r="I15" s="3">
        <v>240</v>
      </c>
      <c r="J15" s="3">
        <f t="shared" si="2"/>
        <v>10800</v>
      </c>
      <c r="K15" s="3">
        <v>120</v>
      </c>
      <c r="L15" s="3">
        <v>180</v>
      </c>
      <c r="M15" s="3">
        <f t="shared" si="3"/>
        <v>21600</v>
      </c>
      <c r="N15" s="3">
        <v>50</v>
      </c>
      <c r="O15" s="3">
        <v>77</v>
      </c>
      <c r="P15" s="3">
        <f t="shared" si="4"/>
        <v>3850</v>
      </c>
      <c r="Q15" s="3"/>
      <c r="R15" s="3"/>
      <c r="S15" s="3">
        <f t="shared" si="5"/>
        <v>0</v>
      </c>
      <c r="T15" s="3">
        <v>50</v>
      </c>
      <c r="U15" s="3">
        <v>980</v>
      </c>
      <c r="V15" s="3">
        <f t="shared" si="6"/>
        <v>49000</v>
      </c>
      <c r="W15" s="3">
        <v>50</v>
      </c>
      <c r="X15" s="3">
        <v>980</v>
      </c>
      <c r="Y15" s="3">
        <f t="shared" si="7"/>
        <v>49000</v>
      </c>
      <c r="Z15" s="3"/>
      <c r="AA15" s="3"/>
      <c r="AB15" s="3">
        <f t="shared" si="8"/>
        <v>0</v>
      </c>
      <c r="AC15" s="3"/>
      <c r="AD15" s="3"/>
      <c r="AE15" s="3">
        <f t="shared" si="9"/>
        <v>0</v>
      </c>
      <c r="AF15" s="3"/>
      <c r="AG15" s="3"/>
      <c r="AH15" s="3">
        <f t="shared" si="10"/>
        <v>0</v>
      </c>
      <c r="AI15" s="3"/>
      <c r="AJ15" s="3"/>
      <c r="AK15" s="3">
        <f t="shared" si="11"/>
        <v>0</v>
      </c>
      <c r="AL15" s="3"/>
      <c r="AM15" s="3"/>
      <c r="AN15" s="3">
        <f t="shared" si="12"/>
        <v>0</v>
      </c>
      <c r="AO15" s="3">
        <v>588</v>
      </c>
      <c r="AP15" s="3">
        <v>170</v>
      </c>
      <c r="AQ15" s="3">
        <f t="shared" si="1"/>
        <v>99960</v>
      </c>
      <c r="AR15" s="3" t="s">
        <v>24</v>
      </c>
      <c r="AS15" s="3" t="s">
        <v>6</v>
      </c>
      <c r="AT15" s="3">
        <f t="shared" si="13"/>
        <v>245970</v>
      </c>
      <c r="AU15" s="3">
        <f t="shared" si="14"/>
        <v>253349.1</v>
      </c>
      <c r="AV15" s="3">
        <v>1.05</v>
      </c>
      <c r="AW15" s="3">
        <f t="shared" si="15"/>
        <v>266016.55499999999</v>
      </c>
      <c r="AX15" s="3">
        <v>44.45</v>
      </c>
      <c r="AY15" s="3">
        <f t="shared" si="16"/>
        <v>48.89500000000001</v>
      </c>
      <c r="AZ15" s="3">
        <f t="shared" si="17"/>
        <v>52.317650000000015</v>
      </c>
      <c r="BA15" s="3" t="s">
        <v>289</v>
      </c>
      <c r="BB15" s="3" t="s">
        <v>289</v>
      </c>
    </row>
    <row r="16" spans="1:54" x14ac:dyDescent="0.25">
      <c r="A16" s="3">
        <v>7</v>
      </c>
      <c r="B16" s="4" t="s">
        <v>533</v>
      </c>
      <c r="C16" s="4" t="s">
        <v>402</v>
      </c>
      <c r="D16" s="3" t="s">
        <v>6</v>
      </c>
      <c r="E16" s="3">
        <v>0</v>
      </c>
      <c r="F16" s="3">
        <v>0</v>
      </c>
      <c r="G16" s="3">
        <f t="shared" si="0"/>
        <v>0</v>
      </c>
      <c r="H16" s="3">
        <v>60</v>
      </c>
      <c r="I16" s="3">
        <v>150</v>
      </c>
      <c r="J16" s="3">
        <f t="shared" si="2"/>
        <v>9000</v>
      </c>
      <c r="K16" s="3">
        <v>90</v>
      </c>
      <c r="L16" s="3">
        <v>90</v>
      </c>
      <c r="M16" s="3">
        <f t="shared" si="3"/>
        <v>8100</v>
      </c>
      <c r="N16" s="3">
        <v>0</v>
      </c>
      <c r="O16" s="3">
        <v>0</v>
      </c>
      <c r="P16" s="3">
        <f t="shared" si="4"/>
        <v>0</v>
      </c>
      <c r="Q16" s="3"/>
      <c r="R16" s="3"/>
      <c r="S16" s="3">
        <f t="shared" si="5"/>
        <v>0</v>
      </c>
      <c r="T16" s="3"/>
      <c r="U16" s="3"/>
      <c r="V16" s="3">
        <f t="shared" si="6"/>
        <v>0</v>
      </c>
      <c r="W16" s="3"/>
      <c r="X16" s="3"/>
      <c r="Y16" s="3">
        <f t="shared" si="7"/>
        <v>0</v>
      </c>
      <c r="Z16" s="3">
        <v>35</v>
      </c>
      <c r="AA16" s="3">
        <v>30</v>
      </c>
      <c r="AB16" s="3">
        <f t="shared" si="8"/>
        <v>1050</v>
      </c>
      <c r="AC16" s="3"/>
      <c r="AD16" s="3"/>
      <c r="AE16" s="3">
        <f t="shared" si="9"/>
        <v>0</v>
      </c>
      <c r="AF16" s="3"/>
      <c r="AG16" s="3"/>
      <c r="AH16" s="3">
        <f t="shared" si="10"/>
        <v>0</v>
      </c>
      <c r="AI16" s="3"/>
      <c r="AJ16" s="3"/>
      <c r="AK16" s="3">
        <f t="shared" si="11"/>
        <v>0</v>
      </c>
      <c r="AL16" s="3"/>
      <c r="AM16" s="3"/>
      <c r="AN16" s="3">
        <f t="shared" si="12"/>
        <v>0</v>
      </c>
      <c r="AO16" s="3"/>
      <c r="AP16" s="3"/>
      <c r="AQ16" s="3">
        <f t="shared" si="1"/>
        <v>0</v>
      </c>
      <c r="AR16" s="3" t="s">
        <v>97</v>
      </c>
      <c r="AS16" s="3" t="s">
        <v>6</v>
      </c>
      <c r="AT16" s="3">
        <f t="shared" si="13"/>
        <v>18150</v>
      </c>
      <c r="AU16" s="3">
        <f t="shared" si="14"/>
        <v>18694.5</v>
      </c>
      <c r="AV16" s="3">
        <v>0.47</v>
      </c>
      <c r="AW16" s="3">
        <f t="shared" si="15"/>
        <v>8786.4149999999991</v>
      </c>
      <c r="AX16" s="3">
        <v>20.07</v>
      </c>
      <c r="AY16" s="3">
        <f t="shared" si="16"/>
        <v>22.077000000000002</v>
      </c>
      <c r="AZ16" s="3">
        <f t="shared" si="17"/>
        <v>23.622390000000003</v>
      </c>
      <c r="BA16" s="3" t="s">
        <v>289</v>
      </c>
      <c r="BB16" s="3" t="s">
        <v>289</v>
      </c>
    </row>
    <row r="17" spans="1:54" ht="30" x14ac:dyDescent="0.25">
      <c r="A17" s="3">
        <v>8</v>
      </c>
      <c r="B17" s="4" t="s">
        <v>533</v>
      </c>
      <c r="C17" s="4" t="s">
        <v>404</v>
      </c>
      <c r="D17" s="3" t="s">
        <v>6</v>
      </c>
      <c r="E17" s="3">
        <v>0</v>
      </c>
      <c r="F17" s="3">
        <v>0</v>
      </c>
      <c r="G17" s="3">
        <f t="shared" si="0"/>
        <v>0</v>
      </c>
      <c r="H17" s="3">
        <v>45</v>
      </c>
      <c r="I17" s="3">
        <v>136</v>
      </c>
      <c r="J17" s="3">
        <f t="shared" si="2"/>
        <v>6120</v>
      </c>
      <c r="K17" s="3">
        <v>60</v>
      </c>
      <c r="L17" s="3">
        <v>50</v>
      </c>
      <c r="M17" s="3">
        <f t="shared" si="3"/>
        <v>3000</v>
      </c>
      <c r="N17" s="3">
        <v>0</v>
      </c>
      <c r="O17" s="3">
        <v>0</v>
      </c>
      <c r="P17" s="3">
        <f t="shared" si="4"/>
        <v>0</v>
      </c>
      <c r="Q17" s="3"/>
      <c r="R17" s="3"/>
      <c r="S17" s="3">
        <f t="shared" si="5"/>
        <v>0</v>
      </c>
      <c r="T17" s="3"/>
      <c r="U17" s="3"/>
      <c r="V17" s="3">
        <f t="shared" si="6"/>
        <v>0</v>
      </c>
      <c r="W17" s="3"/>
      <c r="X17" s="3"/>
      <c r="Y17" s="3">
        <f t="shared" si="7"/>
        <v>0</v>
      </c>
      <c r="Z17" s="3"/>
      <c r="AA17" s="3"/>
      <c r="AB17" s="3">
        <f t="shared" si="8"/>
        <v>0</v>
      </c>
      <c r="AC17" s="3"/>
      <c r="AD17" s="3"/>
      <c r="AE17" s="3">
        <f t="shared" si="9"/>
        <v>0</v>
      </c>
      <c r="AF17" s="3"/>
      <c r="AG17" s="3"/>
      <c r="AH17" s="3">
        <f t="shared" si="10"/>
        <v>0</v>
      </c>
      <c r="AI17" s="3"/>
      <c r="AJ17" s="3"/>
      <c r="AK17" s="3">
        <f t="shared" si="11"/>
        <v>0</v>
      </c>
      <c r="AL17" s="3"/>
      <c r="AM17" s="3"/>
      <c r="AN17" s="3">
        <f t="shared" si="12"/>
        <v>0</v>
      </c>
      <c r="AO17" s="3"/>
      <c r="AP17" s="3"/>
      <c r="AQ17" s="3">
        <f t="shared" si="1"/>
        <v>0</v>
      </c>
      <c r="AR17" s="3" t="s">
        <v>98</v>
      </c>
      <c r="AS17" s="3" t="s">
        <v>6</v>
      </c>
      <c r="AT17" s="3">
        <f t="shared" si="13"/>
        <v>9120</v>
      </c>
      <c r="AU17" s="3">
        <f t="shared" si="14"/>
        <v>9393.6</v>
      </c>
      <c r="AV17" s="3">
        <v>2.35</v>
      </c>
      <c r="AW17" s="3">
        <f t="shared" si="15"/>
        <v>22074.960000000003</v>
      </c>
      <c r="AX17" s="3">
        <v>100</v>
      </c>
      <c r="AY17" s="3">
        <f t="shared" si="16"/>
        <v>110.00000000000001</v>
      </c>
      <c r="AZ17" s="3">
        <f t="shared" si="17"/>
        <v>117.70000000000002</v>
      </c>
      <c r="BA17" s="3" t="s">
        <v>289</v>
      </c>
      <c r="BB17" s="3" t="s">
        <v>289</v>
      </c>
    </row>
    <row r="18" spans="1:54" ht="30" x14ac:dyDescent="0.25">
      <c r="A18" s="3">
        <v>9</v>
      </c>
      <c r="B18" s="4" t="s">
        <v>533</v>
      </c>
      <c r="C18" s="4" t="s">
        <v>405</v>
      </c>
      <c r="D18" s="3" t="s">
        <v>6</v>
      </c>
      <c r="E18" s="3">
        <v>0</v>
      </c>
      <c r="F18" s="3">
        <v>0</v>
      </c>
      <c r="G18" s="3">
        <f t="shared" si="0"/>
        <v>0</v>
      </c>
      <c r="H18" s="3">
        <v>60</v>
      </c>
      <c r="I18" s="3">
        <v>135</v>
      </c>
      <c r="J18" s="3">
        <f t="shared" si="2"/>
        <v>8100</v>
      </c>
      <c r="K18" s="3">
        <v>90</v>
      </c>
      <c r="L18" s="3">
        <v>30</v>
      </c>
      <c r="M18" s="3">
        <f t="shared" si="3"/>
        <v>2700</v>
      </c>
      <c r="N18" s="3">
        <v>0</v>
      </c>
      <c r="O18" s="3">
        <v>0</v>
      </c>
      <c r="P18" s="3">
        <f t="shared" si="4"/>
        <v>0</v>
      </c>
      <c r="Q18" s="3"/>
      <c r="R18" s="3"/>
      <c r="S18" s="3">
        <f t="shared" si="5"/>
        <v>0</v>
      </c>
      <c r="T18" s="3"/>
      <c r="U18" s="3"/>
      <c r="V18" s="3">
        <f t="shared" si="6"/>
        <v>0</v>
      </c>
      <c r="W18" s="3"/>
      <c r="X18" s="3"/>
      <c r="Y18" s="3">
        <f t="shared" si="7"/>
        <v>0</v>
      </c>
      <c r="Z18" s="3"/>
      <c r="AA18" s="3"/>
      <c r="AB18" s="3">
        <f t="shared" si="8"/>
        <v>0</v>
      </c>
      <c r="AC18" s="3"/>
      <c r="AD18" s="3"/>
      <c r="AE18" s="3">
        <f t="shared" si="9"/>
        <v>0</v>
      </c>
      <c r="AF18" s="3"/>
      <c r="AG18" s="3"/>
      <c r="AH18" s="3">
        <f t="shared" si="10"/>
        <v>0</v>
      </c>
      <c r="AI18" s="3"/>
      <c r="AJ18" s="3"/>
      <c r="AK18" s="3">
        <f t="shared" si="11"/>
        <v>0</v>
      </c>
      <c r="AL18" s="3"/>
      <c r="AM18" s="3"/>
      <c r="AN18" s="3">
        <f t="shared" si="12"/>
        <v>0</v>
      </c>
      <c r="AO18" s="3"/>
      <c r="AP18" s="3"/>
      <c r="AQ18" s="3">
        <f t="shared" si="1"/>
        <v>0</v>
      </c>
      <c r="AR18" s="3" t="s">
        <v>99</v>
      </c>
      <c r="AS18" s="3" t="s">
        <v>6</v>
      </c>
      <c r="AT18" s="3">
        <f t="shared" si="13"/>
        <v>10800</v>
      </c>
      <c r="AU18" s="3">
        <f t="shared" si="14"/>
        <v>11124</v>
      </c>
      <c r="AV18" s="3">
        <v>0.94</v>
      </c>
      <c r="AW18" s="3">
        <f t="shared" si="15"/>
        <v>10456.56</v>
      </c>
      <c r="AX18" s="3">
        <v>40</v>
      </c>
      <c r="AY18" s="3">
        <f t="shared" si="16"/>
        <v>44</v>
      </c>
      <c r="AZ18" s="3">
        <f t="shared" si="17"/>
        <v>47.080000000000005</v>
      </c>
      <c r="BA18" s="3" t="s">
        <v>289</v>
      </c>
      <c r="BB18" s="3" t="s">
        <v>289</v>
      </c>
    </row>
    <row r="19" spans="1:54" ht="30" x14ac:dyDescent="0.25">
      <c r="A19" s="3">
        <v>10</v>
      </c>
      <c r="B19" s="4" t="s">
        <v>534</v>
      </c>
      <c r="C19" s="4" t="s">
        <v>406</v>
      </c>
      <c r="D19" s="3" t="s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10</v>
      </c>
      <c r="O19" s="3">
        <v>11</v>
      </c>
      <c r="P19" s="3">
        <f t="shared" si="4"/>
        <v>110</v>
      </c>
      <c r="Q19" s="3"/>
      <c r="R19" s="3"/>
      <c r="S19" s="3">
        <f t="shared" si="5"/>
        <v>0</v>
      </c>
      <c r="T19" s="3"/>
      <c r="U19" s="3"/>
      <c r="V19" s="3">
        <f t="shared" si="6"/>
        <v>0</v>
      </c>
      <c r="W19" s="3"/>
      <c r="X19" s="3"/>
      <c r="Y19" s="3">
        <f t="shared" si="7"/>
        <v>0</v>
      </c>
      <c r="Z19" s="3"/>
      <c r="AA19" s="3"/>
      <c r="AB19" s="3">
        <f t="shared" si="8"/>
        <v>0</v>
      </c>
      <c r="AC19" s="3">
        <v>10</v>
      </c>
      <c r="AD19" s="3">
        <v>160</v>
      </c>
      <c r="AE19" s="3">
        <f t="shared" si="9"/>
        <v>1600</v>
      </c>
      <c r="AF19" s="3">
        <v>10</v>
      </c>
      <c r="AG19" s="3">
        <v>93</v>
      </c>
      <c r="AH19" s="3">
        <f t="shared" si="10"/>
        <v>930</v>
      </c>
      <c r="AI19" s="3">
        <v>10</v>
      </c>
      <c r="AJ19" s="3">
        <v>103</v>
      </c>
      <c r="AK19" s="3">
        <f t="shared" si="11"/>
        <v>1030</v>
      </c>
      <c r="AL19" s="3">
        <v>5</v>
      </c>
      <c r="AM19" s="3">
        <v>50</v>
      </c>
      <c r="AN19" s="3">
        <f t="shared" si="12"/>
        <v>250</v>
      </c>
      <c r="AO19" s="3"/>
      <c r="AP19" s="3"/>
      <c r="AQ19" s="3">
        <f t="shared" si="1"/>
        <v>0</v>
      </c>
      <c r="AR19" s="3" t="s">
        <v>207</v>
      </c>
      <c r="AS19" s="3" t="s">
        <v>7</v>
      </c>
      <c r="AT19" s="3">
        <f t="shared" si="13"/>
        <v>3920</v>
      </c>
      <c r="AU19" s="3">
        <f t="shared" si="14"/>
        <v>4037.6</v>
      </c>
      <c r="AV19" s="3">
        <v>73.87</v>
      </c>
      <c r="AW19" s="3">
        <f t="shared" si="15"/>
        <v>298257.51199999999</v>
      </c>
      <c r="AX19" s="3">
        <v>313.82</v>
      </c>
      <c r="AY19" s="3">
        <f t="shared" si="16"/>
        <v>345.202</v>
      </c>
      <c r="AZ19" s="3">
        <f t="shared" si="17"/>
        <v>369.36614000000003</v>
      </c>
      <c r="BA19" s="3" t="s">
        <v>288</v>
      </c>
      <c r="BB19" s="3" t="s">
        <v>288</v>
      </c>
    </row>
    <row r="20" spans="1:54" ht="30" x14ac:dyDescent="0.25">
      <c r="A20" s="3">
        <v>11</v>
      </c>
      <c r="B20" s="4" t="s">
        <v>534</v>
      </c>
      <c r="C20" s="4" t="s">
        <v>407</v>
      </c>
      <c r="D20" s="3" t="s">
        <v>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0</v>
      </c>
      <c r="U20" s="3">
        <v>0</v>
      </c>
      <c r="V20" s="3"/>
      <c r="W20" s="3">
        <v>0</v>
      </c>
      <c r="X20" s="3">
        <v>0</v>
      </c>
      <c r="Y20" s="3"/>
      <c r="Z20" s="3">
        <v>0</v>
      </c>
      <c r="AA20" s="3">
        <v>0</v>
      </c>
      <c r="AB20" s="3"/>
      <c r="AC20" s="3">
        <v>10</v>
      </c>
      <c r="AD20" s="3">
        <v>80</v>
      </c>
      <c r="AE20" s="3">
        <f t="shared" si="9"/>
        <v>800</v>
      </c>
      <c r="AF20" s="3"/>
      <c r="AG20" s="3"/>
      <c r="AH20" s="3">
        <f t="shared" si="10"/>
        <v>0</v>
      </c>
      <c r="AI20" s="3"/>
      <c r="AJ20" s="3"/>
      <c r="AK20" s="3">
        <f t="shared" si="11"/>
        <v>0</v>
      </c>
      <c r="AL20" s="3"/>
      <c r="AM20" s="3"/>
      <c r="AN20" s="3">
        <f t="shared" si="12"/>
        <v>0</v>
      </c>
      <c r="AO20" s="3"/>
      <c r="AP20" s="3"/>
      <c r="AQ20" s="3">
        <f t="shared" si="1"/>
        <v>0</v>
      </c>
      <c r="AR20" s="3" t="s">
        <v>256</v>
      </c>
      <c r="AS20" s="3" t="s">
        <v>7</v>
      </c>
      <c r="AT20" s="3">
        <f t="shared" si="13"/>
        <v>800</v>
      </c>
      <c r="AU20" s="3">
        <f t="shared" si="14"/>
        <v>824</v>
      </c>
      <c r="AV20" s="3">
        <v>147.36000000000001</v>
      </c>
      <c r="AW20" s="3">
        <f t="shared" si="15"/>
        <v>121424.64000000001</v>
      </c>
      <c r="AX20" s="3">
        <v>625.99</v>
      </c>
      <c r="AY20" s="3">
        <f t="shared" si="16"/>
        <v>688.58900000000006</v>
      </c>
      <c r="AZ20" s="3">
        <f t="shared" si="17"/>
        <v>736.79023000000007</v>
      </c>
      <c r="BA20" s="3" t="s">
        <v>288</v>
      </c>
      <c r="BB20" s="3" t="s">
        <v>288</v>
      </c>
    </row>
    <row r="21" spans="1:54" x14ac:dyDescent="0.25">
      <c r="A21" s="3">
        <v>12</v>
      </c>
      <c r="B21" s="4" t="s">
        <v>535</v>
      </c>
      <c r="C21" s="4" t="s">
        <v>408</v>
      </c>
      <c r="D21" s="3" t="s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60</v>
      </c>
      <c r="O21" s="3">
        <v>46</v>
      </c>
      <c r="P21" s="3">
        <f t="shared" si="4"/>
        <v>2760</v>
      </c>
      <c r="Q21" s="3"/>
      <c r="R21" s="3"/>
      <c r="S21" s="3">
        <f t="shared" si="5"/>
        <v>0</v>
      </c>
      <c r="T21" s="3"/>
      <c r="U21" s="3"/>
      <c r="V21" s="3">
        <f t="shared" si="6"/>
        <v>0</v>
      </c>
      <c r="W21" s="3"/>
      <c r="X21" s="3"/>
      <c r="Y21" s="3">
        <f t="shared" si="7"/>
        <v>0</v>
      </c>
      <c r="Z21" s="3"/>
      <c r="AA21" s="3"/>
      <c r="AB21" s="3">
        <f t="shared" si="8"/>
        <v>0</v>
      </c>
      <c r="AC21" s="3"/>
      <c r="AD21" s="3"/>
      <c r="AE21" s="3">
        <f t="shared" si="9"/>
        <v>0</v>
      </c>
      <c r="AF21" s="3"/>
      <c r="AG21" s="3"/>
      <c r="AH21" s="3">
        <f t="shared" si="10"/>
        <v>0</v>
      </c>
      <c r="AI21" s="3"/>
      <c r="AJ21" s="3"/>
      <c r="AK21" s="3">
        <f t="shared" si="11"/>
        <v>0</v>
      </c>
      <c r="AL21" s="3"/>
      <c r="AM21" s="3"/>
      <c r="AN21" s="3">
        <f t="shared" si="12"/>
        <v>0</v>
      </c>
      <c r="AO21" s="3">
        <v>360</v>
      </c>
      <c r="AP21" s="3">
        <v>5</v>
      </c>
      <c r="AQ21" s="3">
        <f t="shared" si="1"/>
        <v>1800</v>
      </c>
      <c r="AR21" s="3" t="s">
        <v>200</v>
      </c>
      <c r="AS21" s="3" t="s">
        <v>6</v>
      </c>
      <c r="AT21" s="3">
        <f t="shared" si="13"/>
        <v>4560</v>
      </c>
      <c r="AU21" s="3">
        <f t="shared" si="14"/>
        <v>4696.8</v>
      </c>
      <c r="AV21" s="3">
        <v>7.32</v>
      </c>
      <c r="AW21" s="3">
        <f t="shared" si="15"/>
        <v>34380.576000000001</v>
      </c>
      <c r="AX21" s="3">
        <v>174.12</v>
      </c>
      <c r="AY21" s="3">
        <f t="shared" si="16"/>
        <v>191.53200000000001</v>
      </c>
      <c r="AZ21" s="3">
        <f t="shared" si="17"/>
        <v>204.93924000000001</v>
      </c>
      <c r="BA21" s="3" t="s">
        <v>288</v>
      </c>
      <c r="BB21" s="3" t="s">
        <v>289</v>
      </c>
    </row>
    <row r="22" spans="1:54" ht="30" x14ac:dyDescent="0.25">
      <c r="A22" s="3">
        <v>13</v>
      </c>
      <c r="B22" s="4" t="s">
        <v>536</v>
      </c>
      <c r="C22" s="4" t="s">
        <v>409</v>
      </c>
      <c r="D22" s="3" t="s">
        <v>6</v>
      </c>
      <c r="E22" s="3">
        <v>60</v>
      </c>
      <c r="F22" s="3">
        <v>210</v>
      </c>
      <c r="G22" s="3">
        <f t="shared" si="0"/>
        <v>12600</v>
      </c>
      <c r="H22" s="3">
        <v>60</v>
      </c>
      <c r="I22" s="3">
        <v>135</v>
      </c>
      <c r="J22" s="3">
        <f t="shared" si="2"/>
        <v>8100</v>
      </c>
      <c r="K22" s="3">
        <v>60</v>
      </c>
      <c r="L22" s="3">
        <v>100</v>
      </c>
      <c r="M22" s="3">
        <f t="shared" si="3"/>
        <v>6000</v>
      </c>
      <c r="N22" s="3">
        <v>0</v>
      </c>
      <c r="O22" s="3">
        <v>0</v>
      </c>
      <c r="P22" s="3">
        <f t="shared" si="4"/>
        <v>0</v>
      </c>
      <c r="Q22" s="3"/>
      <c r="R22" s="3"/>
      <c r="S22" s="3">
        <f t="shared" si="5"/>
        <v>0</v>
      </c>
      <c r="T22" s="3"/>
      <c r="U22" s="3"/>
      <c r="V22" s="3">
        <f t="shared" si="6"/>
        <v>0</v>
      </c>
      <c r="W22" s="3"/>
      <c r="X22" s="3"/>
      <c r="Y22" s="3">
        <f t="shared" si="7"/>
        <v>0</v>
      </c>
      <c r="Z22" s="3"/>
      <c r="AA22" s="3"/>
      <c r="AB22" s="3">
        <f t="shared" si="8"/>
        <v>0</v>
      </c>
      <c r="AC22" s="3"/>
      <c r="AD22" s="3"/>
      <c r="AE22" s="3">
        <f t="shared" si="9"/>
        <v>0</v>
      </c>
      <c r="AF22" s="3"/>
      <c r="AG22" s="3"/>
      <c r="AH22" s="3">
        <f t="shared" si="10"/>
        <v>0</v>
      </c>
      <c r="AI22" s="3"/>
      <c r="AJ22" s="3"/>
      <c r="AK22" s="3">
        <f t="shared" si="11"/>
        <v>0</v>
      </c>
      <c r="AL22" s="3"/>
      <c r="AM22" s="3"/>
      <c r="AN22" s="3">
        <f t="shared" si="12"/>
        <v>0</v>
      </c>
      <c r="AO22" s="3"/>
      <c r="AP22" s="3"/>
      <c r="AQ22" s="3">
        <f t="shared" si="1"/>
        <v>0</v>
      </c>
      <c r="AR22" s="3" t="s">
        <v>25</v>
      </c>
      <c r="AS22" s="3" t="s">
        <v>6</v>
      </c>
      <c r="AT22" s="3">
        <f t="shared" si="13"/>
        <v>26700</v>
      </c>
      <c r="AU22" s="3">
        <f t="shared" si="14"/>
        <v>27501</v>
      </c>
      <c r="AV22" s="3">
        <v>9.0399999999999991</v>
      </c>
      <c r="AW22" s="3">
        <f t="shared" si="15"/>
        <v>248609.03999999998</v>
      </c>
      <c r="AX22" s="3">
        <v>76.8</v>
      </c>
      <c r="AY22" s="3">
        <f t="shared" si="16"/>
        <v>84.48</v>
      </c>
      <c r="AZ22" s="3">
        <f t="shared" si="17"/>
        <v>90.393600000000006</v>
      </c>
      <c r="BA22" s="3" t="s">
        <v>289</v>
      </c>
      <c r="BB22" s="3" t="s">
        <v>289</v>
      </c>
    </row>
    <row r="23" spans="1:54" ht="30" x14ac:dyDescent="0.25">
      <c r="A23" s="3">
        <v>14</v>
      </c>
      <c r="B23" s="4" t="s">
        <v>536</v>
      </c>
      <c r="C23" s="4" t="s">
        <v>410</v>
      </c>
      <c r="D23" s="3" t="s">
        <v>6</v>
      </c>
      <c r="E23" s="3">
        <v>0</v>
      </c>
      <c r="F23" s="3">
        <v>0</v>
      </c>
      <c r="G23" s="3">
        <f t="shared" si="0"/>
        <v>0</v>
      </c>
      <c r="H23" s="3">
        <v>180</v>
      </c>
      <c r="I23" s="3">
        <v>105</v>
      </c>
      <c r="J23" s="3">
        <f t="shared" si="2"/>
        <v>18900</v>
      </c>
      <c r="K23" s="3">
        <v>90</v>
      </c>
      <c r="L23" s="3">
        <v>80</v>
      </c>
      <c r="M23" s="3">
        <f t="shared" si="3"/>
        <v>7200</v>
      </c>
      <c r="N23" s="3">
        <v>0</v>
      </c>
      <c r="O23" s="3">
        <v>0</v>
      </c>
      <c r="P23" s="3">
        <f t="shared" si="4"/>
        <v>0</v>
      </c>
      <c r="Q23" s="3"/>
      <c r="R23" s="3"/>
      <c r="S23" s="3">
        <f t="shared" si="5"/>
        <v>0</v>
      </c>
      <c r="T23" s="3"/>
      <c r="U23" s="3"/>
      <c r="V23" s="3">
        <f t="shared" si="6"/>
        <v>0</v>
      </c>
      <c r="W23" s="3"/>
      <c r="X23" s="3"/>
      <c r="Y23" s="3">
        <f t="shared" si="7"/>
        <v>0</v>
      </c>
      <c r="Z23" s="3">
        <v>14</v>
      </c>
      <c r="AA23" s="3">
        <v>20</v>
      </c>
      <c r="AB23" s="3">
        <f t="shared" si="8"/>
        <v>280</v>
      </c>
      <c r="AC23" s="3"/>
      <c r="AD23" s="3"/>
      <c r="AE23" s="3">
        <f t="shared" si="9"/>
        <v>0</v>
      </c>
      <c r="AF23" s="3"/>
      <c r="AG23" s="3"/>
      <c r="AH23" s="3">
        <f t="shared" si="10"/>
        <v>0</v>
      </c>
      <c r="AI23" s="3"/>
      <c r="AJ23" s="3"/>
      <c r="AK23" s="3">
        <f t="shared" si="11"/>
        <v>0</v>
      </c>
      <c r="AL23" s="3"/>
      <c r="AM23" s="3"/>
      <c r="AN23" s="3">
        <f t="shared" si="12"/>
        <v>0</v>
      </c>
      <c r="AO23" s="3">
        <v>697</v>
      </c>
      <c r="AP23" s="3">
        <v>42</v>
      </c>
      <c r="AQ23" s="3">
        <f t="shared" si="1"/>
        <v>29274</v>
      </c>
      <c r="AR23" s="3" t="s">
        <v>100</v>
      </c>
      <c r="AS23" s="3" t="s">
        <v>6</v>
      </c>
      <c r="AT23" s="3">
        <f t="shared" si="13"/>
        <v>55654</v>
      </c>
      <c r="AU23" s="3">
        <f t="shared" si="14"/>
        <v>57323.62</v>
      </c>
      <c r="AV23" s="3">
        <v>4.08</v>
      </c>
      <c r="AW23" s="3">
        <f t="shared" si="15"/>
        <v>233880.36960000001</v>
      </c>
      <c r="AX23" s="3">
        <v>69.38</v>
      </c>
      <c r="AY23" s="3">
        <f t="shared" si="16"/>
        <v>76.317999999999998</v>
      </c>
      <c r="AZ23" s="3">
        <f t="shared" si="17"/>
        <v>81.660260000000008</v>
      </c>
      <c r="BA23" s="3" t="s">
        <v>289</v>
      </c>
      <c r="BB23" s="3" t="s">
        <v>289</v>
      </c>
    </row>
    <row r="24" spans="1:54" ht="30" x14ac:dyDescent="0.25">
      <c r="A24" s="3">
        <v>15</v>
      </c>
      <c r="B24" s="4" t="s">
        <v>536</v>
      </c>
      <c r="C24" s="4" t="s">
        <v>411</v>
      </c>
      <c r="D24" s="3" t="s">
        <v>7</v>
      </c>
      <c r="E24" s="3">
        <v>0</v>
      </c>
      <c r="F24" s="3">
        <v>0</v>
      </c>
      <c r="G24" s="3">
        <f t="shared" si="0"/>
        <v>0</v>
      </c>
      <c r="H24" s="3">
        <v>15</v>
      </c>
      <c r="I24" s="3">
        <v>100</v>
      </c>
      <c r="J24" s="3">
        <f t="shared" si="2"/>
        <v>1500</v>
      </c>
      <c r="K24" s="3">
        <v>25</v>
      </c>
      <c r="L24" s="3">
        <v>360</v>
      </c>
      <c r="M24" s="3">
        <f t="shared" si="3"/>
        <v>9000</v>
      </c>
      <c r="N24" s="3">
        <v>10</v>
      </c>
      <c r="O24" s="3">
        <v>22</v>
      </c>
      <c r="P24" s="3">
        <f t="shared" si="4"/>
        <v>220</v>
      </c>
      <c r="Q24" s="3">
        <v>30</v>
      </c>
      <c r="R24" s="3">
        <v>15</v>
      </c>
      <c r="S24" s="3">
        <f t="shared" si="5"/>
        <v>450</v>
      </c>
      <c r="T24" s="3">
        <v>10</v>
      </c>
      <c r="U24" s="3">
        <v>1360</v>
      </c>
      <c r="V24" s="3">
        <f t="shared" si="6"/>
        <v>13600</v>
      </c>
      <c r="W24" s="3">
        <v>10</v>
      </c>
      <c r="X24" s="3">
        <v>1360</v>
      </c>
      <c r="Y24" s="3">
        <f t="shared" si="7"/>
        <v>13600</v>
      </c>
      <c r="Z24" s="3"/>
      <c r="AA24" s="3"/>
      <c r="AB24" s="3">
        <f t="shared" si="8"/>
        <v>0</v>
      </c>
      <c r="AC24" s="3"/>
      <c r="AD24" s="3"/>
      <c r="AE24" s="3">
        <f t="shared" si="9"/>
        <v>0</v>
      </c>
      <c r="AF24" s="3"/>
      <c r="AG24" s="3"/>
      <c r="AH24" s="3">
        <f t="shared" si="10"/>
        <v>0</v>
      </c>
      <c r="AI24" s="3"/>
      <c r="AJ24" s="3"/>
      <c r="AK24" s="3">
        <f t="shared" si="11"/>
        <v>0</v>
      </c>
      <c r="AL24" s="3"/>
      <c r="AM24" s="3"/>
      <c r="AN24" s="3">
        <f t="shared" si="12"/>
        <v>0</v>
      </c>
      <c r="AO24" s="3"/>
      <c r="AP24" s="3"/>
      <c r="AQ24" s="3">
        <f t="shared" si="1"/>
        <v>0</v>
      </c>
      <c r="AR24" s="3" t="s">
        <v>89</v>
      </c>
      <c r="AS24" s="3" t="s">
        <v>7</v>
      </c>
      <c r="AT24" s="3">
        <f t="shared" si="13"/>
        <v>38370</v>
      </c>
      <c r="AU24" s="3">
        <f t="shared" si="14"/>
        <v>39521.1</v>
      </c>
      <c r="AV24" s="3">
        <v>3.88</v>
      </c>
      <c r="AW24" s="3">
        <f t="shared" si="15"/>
        <v>153341.86799999999</v>
      </c>
      <c r="AX24" s="3">
        <v>33</v>
      </c>
      <c r="AY24" s="3">
        <f t="shared" si="16"/>
        <v>36.300000000000004</v>
      </c>
      <c r="AZ24" s="3">
        <f t="shared" si="17"/>
        <v>38.841000000000008</v>
      </c>
      <c r="BA24" s="3" t="s">
        <v>289</v>
      </c>
      <c r="BB24" s="3" t="s">
        <v>289</v>
      </c>
    </row>
    <row r="25" spans="1:54" ht="45" x14ac:dyDescent="0.25">
      <c r="A25" s="3">
        <v>16</v>
      </c>
      <c r="B25" s="4" t="s">
        <v>537</v>
      </c>
      <c r="C25" s="4" t="s">
        <v>412</v>
      </c>
      <c r="D25" s="3" t="s">
        <v>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100</v>
      </c>
      <c r="O25" s="3">
        <v>51</v>
      </c>
      <c r="P25" s="3">
        <f t="shared" si="4"/>
        <v>5100</v>
      </c>
      <c r="Q25" s="3">
        <v>70</v>
      </c>
      <c r="R25" s="3">
        <v>10</v>
      </c>
      <c r="S25" s="3">
        <f t="shared" si="5"/>
        <v>700</v>
      </c>
      <c r="T25" s="3"/>
      <c r="U25" s="3"/>
      <c r="V25" s="3">
        <f t="shared" si="6"/>
        <v>0</v>
      </c>
      <c r="W25" s="3"/>
      <c r="X25" s="3"/>
      <c r="Y25" s="3">
        <f t="shared" si="7"/>
        <v>0</v>
      </c>
      <c r="Z25" s="3"/>
      <c r="AA25" s="3"/>
      <c r="AB25" s="3">
        <f t="shared" si="8"/>
        <v>0</v>
      </c>
      <c r="AC25" s="3"/>
      <c r="AD25" s="3"/>
      <c r="AE25" s="3">
        <f t="shared" si="9"/>
        <v>0</v>
      </c>
      <c r="AF25" s="3"/>
      <c r="AG25" s="3"/>
      <c r="AH25" s="3">
        <f t="shared" si="10"/>
        <v>0</v>
      </c>
      <c r="AI25" s="3"/>
      <c r="AJ25" s="3"/>
      <c r="AK25" s="3">
        <f t="shared" si="11"/>
        <v>0</v>
      </c>
      <c r="AL25" s="3"/>
      <c r="AM25" s="3"/>
      <c r="AN25" s="3">
        <f t="shared" si="12"/>
        <v>0</v>
      </c>
      <c r="AO25" s="3"/>
      <c r="AP25" s="3"/>
      <c r="AQ25" s="3">
        <f t="shared" si="1"/>
        <v>0</v>
      </c>
      <c r="AR25" s="3" t="s">
        <v>203</v>
      </c>
      <c r="AS25" s="3" t="s">
        <v>6</v>
      </c>
      <c r="AT25" s="3">
        <f t="shared" si="13"/>
        <v>5800</v>
      </c>
      <c r="AU25" s="3">
        <f t="shared" si="14"/>
        <v>5974</v>
      </c>
      <c r="AV25" s="3">
        <v>0.64</v>
      </c>
      <c r="AW25" s="3">
        <f t="shared" si="15"/>
        <v>3823.36</v>
      </c>
      <c r="AX25" s="3">
        <v>27.27</v>
      </c>
      <c r="AY25" s="3">
        <f t="shared" si="16"/>
        <v>29.997000000000003</v>
      </c>
      <c r="AZ25" s="3">
        <f t="shared" si="17"/>
        <v>32.096790000000006</v>
      </c>
      <c r="BA25" s="3" t="s">
        <v>288</v>
      </c>
      <c r="BB25" s="3" t="s">
        <v>289</v>
      </c>
    </row>
    <row r="26" spans="1:54" ht="30" x14ac:dyDescent="0.25">
      <c r="A26" s="3">
        <v>17</v>
      </c>
      <c r="B26" s="4" t="s">
        <v>538</v>
      </c>
      <c r="C26" s="4" t="s">
        <v>293</v>
      </c>
      <c r="D26" s="3" t="s">
        <v>6</v>
      </c>
      <c r="E26" s="3">
        <v>30</v>
      </c>
      <c r="F26" s="3">
        <v>30</v>
      </c>
      <c r="G26" s="3">
        <f t="shared" si="0"/>
        <v>900</v>
      </c>
      <c r="H26" s="3">
        <v>0</v>
      </c>
      <c r="I26" s="3">
        <v>0</v>
      </c>
      <c r="J26" s="3">
        <f t="shared" si="2"/>
        <v>0</v>
      </c>
      <c r="K26" s="3">
        <v>60</v>
      </c>
      <c r="L26" s="3">
        <v>10</v>
      </c>
      <c r="M26" s="3">
        <f t="shared" si="3"/>
        <v>600</v>
      </c>
      <c r="N26" s="3">
        <v>0</v>
      </c>
      <c r="O26" s="3">
        <v>0</v>
      </c>
      <c r="P26" s="3">
        <f t="shared" si="4"/>
        <v>0</v>
      </c>
      <c r="Q26" s="3">
        <v>100</v>
      </c>
      <c r="R26" s="3">
        <v>5</v>
      </c>
      <c r="S26" s="3">
        <f t="shared" si="5"/>
        <v>500</v>
      </c>
      <c r="T26" s="3"/>
      <c r="U26" s="3"/>
      <c r="V26" s="3">
        <f t="shared" si="6"/>
        <v>0</v>
      </c>
      <c r="W26" s="3"/>
      <c r="X26" s="3"/>
      <c r="Y26" s="3">
        <f t="shared" si="7"/>
        <v>0</v>
      </c>
      <c r="Z26" s="3">
        <v>30</v>
      </c>
      <c r="AA26" s="3">
        <v>80</v>
      </c>
      <c r="AB26" s="3">
        <f t="shared" si="8"/>
        <v>2400</v>
      </c>
      <c r="AC26" s="3">
        <v>20</v>
      </c>
      <c r="AD26" s="3">
        <v>20</v>
      </c>
      <c r="AE26" s="3">
        <f t="shared" si="9"/>
        <v>400</v>
      </c>
      <c r="AF26" s="3">
        <v>60</v>
      </c>
      <c r="AG26" s="3">
        <v>80</v>
      </c>
      <c r="AH26" s="3">
        <f t="shared" si="10"/>
        <v>4800</v>
      </c>
      <c r="AI26" s="3">
        <v>40</v>
      </c>
      <c r="AJ26" s="3">
        <v>82</v>
      </c>
      <c r="AK26" s="3">
        <f t="shared" si="11"/>
        <v>3280</v>
      </c>
      <c r="AL26" s="3">
        <v>20</v>
      </c>
      <c r="AM26" s="3">
        <v>60</v>
      </c>
      <c r="AN26" s="3">
        <f t="shared" si="12"/>
        <v>1200</v>
      </c>
      <c r="AO26" s="3">
        <v>600</v>
      </c>
      <c r="AP26" s="3">
        <v>60</v>
      </c>
      <c r="AQ26" s="3">
        <f t="shared" si="1"/>
        <v>36000</v>
      </c>
      <c r="AR26" s="3" t="s">
        <v>49</v>
      </c>
      <c r="AS26" s="3" t="s">
        <v>6</v>
      </c>
      <c r="AT26" s="3">
        <f t="shared" si="13"/>
        <v>50080</v>
      </c>
      <c r="AU26" s="3">
        <f t="shared" si="14"/>
        <v>51582.400000000001</v>
      </c>
      <c r="AV26" s="3">
        <v>0.76</v>
      </c>
      <c r="AW26" s="3">
        <f t="shared" si="15"/>
        <v>39202.624000000003</v>
      </c>
      <c r="AX26" s="3">
        <v>32.4</v>
      </c>
      <c r="AY26" s="3">
        <f t="shared" si="16"/>
        <v>35.64</v>
      </c>
      <c r="AZ26" s="3">
        <f t="shared" si="17"/>
        <v>38.134800000000006</v>
      </c>
      <c r="BA26" s="3" t="s">
        <v>289</v>
      </c>
      <c r="BB26" s="3" t="s">
        <v>289</v>
      </c>
    </row>
    <row r="27" spans="1:54" ht="30" x14ac:dyDescent="0.25">
      <c r="A27" s="3">
        <v>18</v>
      </c>
      <c r="B27" s="4" t="s">
        <v>538</v>
      </c>
      <c r="C27" s="4" t="s">
        <v>413</v>
      </c>
      <c r="D27" s="3" t="s">
        <v>7</v>
      </c>
      <c r="E27" s="3">
        <v>0</v>
      </c>
      <c r="F27" s="3">
        <v>0</v>
      </c>
      <c r="G27" s="3">
        <f t="shared" si="0"/>
        <v>0</v>
      </c>
      <c r="H27" s="3">
        <v>60</v>
      </c>
      <c r="I27" s="3">
        <v>32</v>
      </c>
      <c r="J27" s="3">
        <f t="shared" si="2"/>
        <v>1920</v>
      </c>
      <c r="K27" s="3">
        <v>15</v>
      </c>
      <c r="L27" s="3">
        <v>30</v>
      </c>
      <c r="M27" s="3">
        <f t="shared" si="3"/>
        <v>450</v>
      </c>
      <c r="N27" s="3">
        <v>20</v>
      </c>
      <c r="O27" s="3">
        <v>33</v>
      </c>
      <c r="P27" s="3">
        <f t="shared" si="4"/>
        <v>660</v>
      </c>
      <c r="Q27" s="3">
        <v>30</v>
      </c>
      <c r="R27" s="3">
        <v>5</v>
      </c>
      <c r="S27" s="3">
        <f t="shared" si="5"/>
        <v>150</v>
      </c>
      <c r="T27" s="3"/>
      <c r="U27" s="3"/>
      <c r="V27" s="3">
        <f t="shared" si="6"/>
        <v>0</v>
      </c>
      <c r="W27" s="3"/>
      <c r="X27" s="3"/>
      <c r="Y27" s="3">
        <f t="shared" si="7"/>
        <v>0</v>
      </c>
      <c r="Z27" s="3"/>
      <c r="AA27" s="3"/>
      <c r="AB27" s="3">
        <f t="shared" si="8"/>
        <v>0</v>
      </c>
      <c r="AC27" s="3">
        <v>20</v>
      </c>
      <c r="AD27" s="3">
        <v>55</v>
      </c>
      <c r="AE27" s="3">
        <f t="shared" si="9"/>
        <v>1100</v>
      </c>
      <c r="AF27" s="3">
        <v>20</v>
      </c>
      <c r="AG27" s="3">
        <v>210</v>
      </c>
      <c r="AH27" s="3">
        <f t="shared" si="10"/>
        <v>4200</v>
      </c>
      <c r="AI27" s="3">
        <v>20</v>
      </c>
      <c r="AJ27" s="3">
        <v>220</v>
      </c>
      <c r="AK27" s="3">
        <f t="shared" si="11"/>
        <v>4400</v>
      </c>
      <c r="AL27" s="3">
        <v>10</v>
      </c>
      <c r="AM27" s="3">
        <v>58</v>
      </c>
      <c r="AN27" s="3">
        <f t="shared" si="12"/>
        <v>580</v>
      </c>
      <c r="AO27" s="3"/>
      <c r="AP27" s="3"/>
      <c r="AQ27" s="3">
        <f t="shared" si="1"/>
        <v>0</v>
      </c>
      <c r="AR27" s="3" t="s">
        <v>116</v>
      </c>
      <c r="AS27" s="3" t="s">
        <v>7</v>
      </c>
      <c r="AT27" s="3">
        <f t="shared" si="13"/>
        <v>13460</v>
      </c>
      <c r="AU27" s="3">
        <f t="shared" si="14"/>
        <v>13863.800000000001</v>
      </c>
      <c r="AV27" s="3">
        <v>13.45</v>
      </c>
      <c r="AW27" s="3">
        <f t="shared" si="15"/>
        <v>186468.11000000002</v>
      </c>
      <c r="AX27" s="3">
        <v>114.31</v>
      </c>
      <c r="AY27" s="3">
        <f t="shared" si="16"/>
        <v>125.74100000000001</v>
      </c>
      <c r="AZ27" s="3">
        <f t="shared" si="17"/>
        <v>134.54287000000002</v>
      </c>
      <c r="BA27" s="3" t="s">
        <v>288</v>
      </c>
      <c r="BB27" s="3" t="s">
        <v>289</v>
      </c>
    </row>
    <row r="28" spans="1:54" ht="30" x14ac:dyDescent="0.25">
      <c r="A28" s="3">
        <v>19</v>
      </c>
      <c r="B28" s="4" t="s">
        <v>539</v>
      </c>
      <c r="C28" s="4" t="s">
        <v>414</v>
      </c>
      <c r="D28" s="3" t="s">
        <v>6</v>
      </c>
      <c r="E28" s="3">
        <v>0</v>
      </c>
      <c r="F28" s="3">
        <v>0</v>
      </c>
      <c r="G28" s="3">
        <f t="shared" si="0"/>
        <v>0</v>
      </c>
      <c r="H28" s="3">
        <v>0</v>
      </c>
      <c r="I28" s="3">
        <v>0</v>
      </c>
      <c r="J28" s="3">
        <f t="shared" si="2"/>
        <v>0</v>
      </c>
      <c r="K28" s="3">
        <v>7</v>
      </c>
      <c r="L28" s="3">
        <v>500</v>
      </c>
      <c r="M28" s="3">
        <f t="shared" si="3"/>
        <v>3500</v>
      </c>
      <c r="N28" s="3">
        <v>0</v>
      </c>
      <c r="O28" s="3">
        <v>0</v>
      </c>
      <c r="P28" s="3">
        <f t="shared" si="4"/>
        <v>0</v>
      </c>
      <c r="Q28" s="3"/>
      <c r="R28" s="3"/>
      <c r="S28" s="3">
        <f t="shared" si="5"/>
        <v>0</v>
      </c>
      <c r="T28" s="3"/>
      <c r="U28" s="3"/>
      <c r="V28" s="3">
        <f t="shared" si="6"/>
        <v>0</v>
      </c>
      <c r="W28" s="3"/>
      <c r="X28" s="3"/>
      <c r="Y28" s="3">
        <f t="shared" si="7"/>
        <v>0</v>
      </c>
      <c r="Z28" s="3">
        <v>25</v>
      </c>
      <c r="AA28" s="3">
        <v>5</v>
      </c>
      <c r="AB28" s="3">
        <f t="shared" si="8"/>
        <v>125</v>
      </c>
      <c r="AC28" s="3"/>
      <c r="AD28" s="3"/>
      <c r="AE28" s="3">
        <f t="shared" si="9"/>
        <v>0</v>
      </c>
      <c r="AF28" s="3"/>
      <c r="AG28" s="3"/>
      <c r="AH28" s="3">
        <f t="shared" si="10"/>
        <v>0</v>
      </c>
      <c r="AI28" s="3"/>
      <c r="AJ28" s="3"/>
      <c r="AK28" s="3">
        <f t="shared" si="11"/>
        <v>0</v>
      </c>
      <c r="AL28" s="3"/>
      <c r="AM28" s="3"/>
      <c r="AN28" s="3">
        <f t="shared" si="12"/>
        <v>0</v>
      </c>
      <c r="AO28" s="3"/>
      <c r="AP28" s="3"/>
      <c r="AQ28" s="3">
        <f t="shared" si="1"/>
        <v>0</v>
      </c>
      <c r="AR28" s="3" t="s">
        <v>159</v>
      </c>
      <c r="AS28" s="3" t="s">
        <v>6</v>
      </c>
      <c r="AT28" s="3">
        <f t="shared" si="13"/>
        <v>3625</v>
      </c>
      <c r="AU28" s="3">
        <f t="shared" si="14"/>
        <v>3733.75</v>
      </c>
      <c r="AV28" s="3">
        <v>0.59</v>
      </c>
      <c r="AW28" s="3">
        <f t="shared" si="15"/>
        <v>2202.9124999999999</v>
      </c>
      <c r="AX28" s="3">
        <v>5</v>
      </c>
      <c r="AY28" s="3">
        <f t="shared" si="16"/>
        <v>5.5</v>
      </c>
      <c r="AZ28" s="3">
        <f t="shared" si="17"/>
        <v>5.8850000000000007</v>
      </c>
      <c r="BA28" s="3" t="s">
        <v>289</v>
      </c>
      <c r="BB28" s="3" t="s">
        <v>289</v>
      </c>
    </row>
    <row r="29" spans="1:54" ht="30" x14ac:dyDescent="0.25">
      <c r="A29" s="3">
        <v>20</v>
      </c>
      <c r="B29" s="4" t="s">
        <v>539</v>
      </c>
      <c r="C29" s="4" t="s">
        <v>415</v>
      </c>
      <c r="D29" s="3" t="s">
        <v>7</v>
      </c>
      <c r="E29" s="3">
        <v>10</v>
      </c>
      <c r="F29" s="3">
        <v>25</v>
      </c>
      <c r="G29" s="3">
        <f t="shared" si="0"/>
        <v>250</v>
      </c>
      <c r="H29" s="3">
        <v>7</v>
      </c>
      <c r="I29" s="3">
        <v>12</v>
      </c>
      <c r="J29" s="3">
        <f t="shared" si="2"/>
        <v>84</v>
      </c>
      <c r="K29" s="3">
        <v>5</v>
      </c>
      <c r="L29" s="3">
        <v>1000</v>
      </c>
      <c r="M29" s="3">
        <f t="shared" si="3"/>
        <v>5000</v>
      </c>
      <c r="N29" s="3">
        <v>0</v>
      </c>
      <c r="O29" s="3">
        <v>0</v>
      </c>
      <c r="P29" s="3">
        <f t="shared" si="4"/>
        <v>0</v>
      </c>
      <c r="Q29" s="3"/>
      <c r="R29" s="3"/>
      <c r="S29" s="3">
        <f t="shared" si="5"/>
        <v>0</v>
      </c>
      <c r="T29" s="3">
        <v>5</v>
      </c>
      <c r="U29" s="3">
        <v>30</v>
      </c>
      <c r="V29" s="3">
        <f t="shared" si="6"/>
        <v>150</v>
      </c>
      <c r="W29" s="3">
        <v>5</v>
      </c>
      <c r="X29" s="3">
        <v>30</v>
      </c>
      <c r="Y29" s="3">
        <f t="shared" si="7"/>
        <v>150</v>
      </c>
      <c r="Z29" s="3">
        <v>7</v>
      </c>
      <c r="AA29" s="3">
        <v>40</v>
      </c>
      <c r="AB29" s="3">
        <f t="shared" si="8"/>
        <v>280</v>
      </c>
      <c r="AC29" s="3"/>
      <c r="AD29" s="3"/>
      <c r="AE29" s="3">
        <f t="shared" si="9"/>
        <v>0</v>
      </c>
      <c r="AF29" s="3"/>
      <c r="AG29" s="3"/>
      <c r="AH29" s="3">
        <f t="shared" si="10"/>
        <v>0</v>
      </c>
      <c r="AI29" s="3"/>
      <c r="AJ29" s="3"/>
      <c r="AK29" s="3">
        <f t="shared" si="11"/>
        <v>0</v>
      </c>
      <c r="AL29" s="3"/>
      <c r="AM29" s="3"/>
      <c r="AN29" s="3">
        <f t="shared" si="12"/>
        <v>0</v>
      </c>
      <c r="AO29" s="3"/>
      <c r="AP29" s="3"/>
      <c r="AQ29" s="3">
        <f t="shared" si="1"/>
        <v>0</v>
      </c>
      <c r="AR29" s="3" t="s">
        <v>80</v>
      </c>
      <c r="AS29" s="3" t="s">
        <v>7</v>
      </c>
      <c r="AT29" s="3">
        <f t="shared" si="13"/>
        <v>5914</v>
      </c>
      <c r="AU29" s="3">
        <f t="shared" si="14"/>
        <v>6091.42</v>
      </c>
      <c r="AV29" s="3">
        <v>3.41</v>
      </c>
      <c r="AW29" s="3">
        <f t="shared" si="15"/>
        <v>20771.742200000001</v>
      </c>
      <c r="AX29" s="3">
        <v>28.98</v>
      </c>
      <c r="AY29" s="3">
        <f t="shared" si="16"/>
        <v>31.878000000000004</v>
      </c>
      <c r="AZ29" s="3">
        <f t="shared" si="17"/>
        <v>34.109460000000006</v>
      </c>
      <c r="BA29" s="3" t="s">
        <v>289</v>
      </c>
      <c r="BB29" s="3" t="s">
        <v>289</v>
      </c>
    </row>
    <row r="30" spans="1:54" ht="30" x14ac:dyDescent="0.25">
      <c r="A30" s="3">
        <v>21</v>
      </c>
      <c r="B30" s="4" t="s">
        <v>540</v>
      </c>
      <c r="C30" s="4" t="s">
        <v>416</v>
      </c>
      <c r="D30" s="3" t="s">
        <v>6</v>
      </c>
      <c r="E30" s="3">
        <v>30</v>
      </c>
      <c r="F30" s="3">
        <v>210</v>
      </c>
      <c r="G30" s="3">
        <f t="shared" si="0"/>
        <v>6300</v>
      </c>
      <c r="H30" s="3">
        <v>60</v>
      </c>
      <c r="I30" s="3">
        <v>27</v>
      </c>
      <c r="J30" s="3">
        <f t="shared" si="2"/>
        <v>1620</v>
      </c>
      <c r="K30" s="3">
        <v>0</v>
      </c>
      <c r="L30" s="3">
        <v>0</v>
      </c>
      <c r="M30" s="3">
        <f t="shared" si="3"/>
        <v>0</v>
      </c>
      <c r="N30" s="3">
        <v>60</v>
      </c>
      <c r="O30" s="3">
        <v>15</v>
      </c>
      <c r="P30" s="3">
        <f t="shared" si="4"/>
        <v>900</v>
      </c>
      <c r="Q30" s="3"/>
      <c r="R30" s="3"/>
      <c r="S30" s="3">
        <f t="shared" si="5"/>
        <v>0</v>
      </c>
      <c r="T30" s="3"/>
      <c r="U30" s="3"/>
      <c r="V30" s="3">
        <f t="shared" si="6"/>
        <v>0</v>
      </c>
      <c r="W30" s="3"/>
      <c r="X30" s="3"/>
      <c r="Y30" s="3">
        <f t="shared" si="7"/>
        <v>0</v>
      </c>
      <c r="Z30" s="3"/>
      <c r="AA30" s="3"/>
      <c r="AB30" s="3">
        <f t="shared" si="8"/>
        <v>0</v>
      </c>
      <c r="AC30" s="3">
        <v>50</v>
      </c>
      <c r="AD30" s="3">
        <v>50</v>
      </c>
      <c r="AE30" s="3">
        <f t="shared" si="9"/>
        <v>2500</v>
      </c>
      <c r="AF30" s="3">
        <v>25</v>
      </c>
      <c r="AG30" s="3">
        <v>94</v>
      </c>
      <c r="AH30" s="3">
        <f t="shared" si="10"/>
        <v>2350</v>
      </c>
      <c r="AI30" s="3">
        <v>98</v>
      </c>
      <c r="AJ30" s="3">
        <v>98</v>
      </c>
      <c r="AK30" s="3">
        <f t="shared" si="11"/>
        <v>9604</v>
      </c>
      <c r="AL30" s="3">
        <v>57</v>
      </c>
      <c r="AM30" s="3">
        <v>174</v>
      </c>
      <c r="AN30" s="3">
        <f t="shared" si="12"/>
        <v>9918</v>
      </c>
      <c r="AO30" s="3">
        <v>340</v>
      </c>
      <c r="AP30" s="3">
        <v>3</v>
      </c>
      <c r="AQ30" s="3">
        <f t="shared" si="1"/>
        <v>1020</v>
      </c>
      <c r="AR30" s="3" t="s">
        <v>30</v>
      </c>
      <c r="AS30" s="3" t="s">
        <v>6</v>
      </c>
      <c r="AT30" s="3">
        <f t="shared" si="13"/>
        <v>34212</v>
      </c>
      <c r="AU30" s="3">
        <f t="shared" si="14"/>
        <v>35238.36</v>
      </c>
      <c r="AV30" s="3">
        <v>9.67</v>
      </c>
      <c r="AW30" s="3">
        <f t="shared" si="15"/>
        <v>340754.9412</v>
      </c>
      <c r="AX30" s="3">
        <v>230</v>
      </c>
      <c r="AY30" s="3">
        <f t="shared" si="16"/>
        <v>253.00000000000003</v>
      </c>
      <c r="AZ30" s="3">
        <f t="shared" si="17"/>
        <v>270.71000000000004</v>
      </c>
      <c r="BA30" s="3" t="s">
        <v>288</v>
      </c>
      <c r="BB30" s="3" t="s">
        <v>289</v>
      </c>
    </row>
    <row r="31" spans="1:54" ht="30" x14ac:dyDescent="0.25">
      <c r="A31" s="3">
        <v>22</v>
      </c>
      <c r="B31" s="4" t="s">
        <v>540</v>
      </c>
      <c r="C31" s="4" t="s">
        <v>417</v>
      </c>
      <c r="D31" s="3" t="s">
        <v>6</v>
      </c>
      <c r="E31" s="3">
        <v>0</v>
      </c>
      <c r="F31" s="3">
        <v>0</v>
      </c>
      <c r="G31" s="3">
        <f t="shared" si="0"/>
        <v>0</v>
      </c>
      <c r="H31" s="3">
        <v>60</v>
      </c>
      <c r="I31" s="3">
        <v>33</v>
      </c>
      <c r="J31" s="3">
        <f t="shared" si="2"/>
        <v>1980</v>
      </c>
      <c r="K31" s="3">
        <v>0</v>
      </c>
      <c r="L31" s="3">
        <v>0</v>
      </c>
      <c r="M31" s="3">
        <f t="shared" si="3"/>
        <v>0</v>
      </c>
      <c r="N31" s="3">
        <v>100</v>
      </c>
      <c r="O31" s="3">
        <v>22</v>
      </c>
      <c r="P31" s="3">
        <f t="shared" si="4"/>
        <v>2200</v>
      </c>
      <c r="Q31" s="3">
        <v>40</v>
      </c>
      <c r="R31" s="3">
        <v>1</v>
      </c>
      <c r="S31" s="3">
        <f t="shared" si="5"/>
        <v>40</v>
      </c>
      <c r="T31" s="3">
        <v>60</v>
      </c>
      <c r="U31" s="3">
        <v>840</v>
      </c>
      <c r="V31" s="3">
        <f t="shared" si="6"/>
        <v>50400</v>
      </c>
      <c r="W31" s="3">
        <v>60</v>
      </c>
      <c r="X31" s="3">
        <v>840</v>
      </c>
      <c r="Y31" s="3">
        <f t="shared" si="7"/>
        <v>50400</v>
      </c>
      <c r="Z31" s="3"/>
      <c r="AA31" s="3"/>
      <c r="AB31" s="3">
        <f t="shared" si="8"/>
        <v>0</v>
      </c>
      <c r="AC31" s="3">
        <v>25</v>
      </c>
      <c r="AD31" s="3">
        <v>6</v>
      </c>
      <c r="AE31" s="3">
        <f t="shared" si="9"/>
        <v>150</v>
      </c>
      <c r="AF31" s="3">
        <v>25</v>
      </c>
      <c r="AG31" s="3">
        <v>12</v>
      </c>
      <c r="AH31" s="3">
        <f t="shared" si="10"/>
        <v>300</v>
      </c>
      <c r="AI31" s="3">
        <v>12</v>
      </c>
      <c r="AJ31" s="3">
        <v>12</v>
      </c>
      <c r="AK31" s="3">
        <f t="shared" si="11"/>
        <v>144</v>
      </c>
      <c r="AL31" s="3">
        <v>50</v>
      </c>
      <c r="AM31" s="3">
        <v>52</v>
      </c>
      <c r="AN31" s="3">
        <f t="shared" si="12"/>
        <v>2600</v>
      </c>
      <c r="AO31" s="3"/>
      <c r="AP31" s="3"/>
      <c r="AQ31" s="3">
        <f t="shared" si="1"/>
        <v>0</v>
      </c>
      <c r="AR31" s="3" t="s">
        <v>105</v>
      </c>
      <c r="AS31" s="3" t="s">
        <v>6</v>
      </c>
      <c r="AT31" s="3">
        <f t="shared" si="13"/>
        <v>108214</v>
      </c>
      <c r="AU31" s="3">
        <f t="shared" si="14"/>
        <v>111460.42</v>
      </c>
      <c r="AV31" s="3">
        <v>11.98</v>
      </c>
      <c r="AW31" s="3">
        <f t="shared" si="15"/>
        <v>1335295.8315999999</v>
      </c>
      <c r="AX31" s="3">
        <v>285</v>
      </c>
      <c r="AY31" s="3">
        <f t="shared" si="16"/>
        <v>313.5</v>
      </c>
      <c r="AZ31" s="3">
        <f t="shared" si="17"/>
        <v>335.44499999999999</v>
      </c>
      <c r="BA31" s="3" t="s">
        <v>288</v>
      </c>
      <c r="BB31" s="3" t="s">
        <v>289</v>
      </c>
    </row>
    <row r="32" spans="1:54" ht="30" x14ac:dyDescent="0.25">
      <c r="A32" s="3">
        <v>23</v>
      </c>
      <c r="B32" s="4" t="s">
        <v>540</v>
      </c>
      <c r="C32" s="4" t="s">
        <v>418</v>
      </c>
      <c r="D32" s="3" t="s">
        <v>6</v>
      </c>
      <c r="E32" s="3">
        <v>0</v>
      </c>
      <c r="F32" s="3">
        <v>0</v>
      </c>
      <c r="G32" s="3">
        <f t="shared" si="0"/>
        <v>0</v>
      </c>
      <c r="H32" s="3">
        <v>60</v>
      </c>
      <c r="I32" s="3">
        <v>24</v>
      </c>
      <c r="J32" s="3">
        <f t="shared" si="2"/>
        <v>1440</v>
      </c>
      <c r="K32" s="3">
        <v>120</v>
      </c>
      <c r="L32" s="3">
        <v>7</v>
      </c>
      <c r="M32" s="3">
        <f t="shared" si="3"/>
        <v>840</v>
      </c>
      <c r="N32" s="3">
        <v>55</v>
      </c>
      <c r="O32" s="3">
        <v>57</v>
      </c>
      <c r="P32" s="3">
        <f t="shared" si="4"/>
        <v>3135</v>
      </c>
      <c r="Q32" s="3">
        <v>30</v>
      </c>
      <c r="R32" s="3">
        <v>1</v>
      </c>
      <c r="S32" s="3">
        <f t="shared" si="5"/>
        <v>30</v>
      </c>
      <c r="T32" s="3"/>
      <c r="U32" s="3"/>
      <c r="V32" s="3">
        <f t="shared" si="6"/>
        <v>0</v>
      </c>
      <c r="W32" s="3"/>
      <c r="X32" s="3"/>
      <c r="Y32" s="3">
        <f t="shared" si="7"/>
        <v>0</v>
      </c>
      <c r="Z32" s="3"/>
      <c r="AA32" s="3"/>
      <c r="AB32" s="3">
        <f t="shared" si="8"/>
        <v>0</v>
      </c>
      <c r="AC32" s="3"/>
      <c r="AD32" s="3"/>
      <c r="AE32" s="3">
        <f t="shared" si="9"/>
        <v>0</v>
      </c>
      <c r="AF32" s="3"/>
      <c r="AG32" s="3"/>
      <c r="AH32" s="3">
        <f t="shared" si="10"/>
        <v>0</v>
      </c>
      <c r="AI32" s="3"/>
      <c r="AJ32" s="3"/>
      <c r="AK32" s="3">
        <f t="shared" si="11"/>
        <v>0</v>
      </c>
      <c r="AL32" s="3"/>
      <c r="AM32" s="3"/>
      <c r="AN32" s="3">
        <f t="shared" si="12"/>
        <v>0</v>
      </c>
      <c r="AO32" s="3"/>
      <c r="AP32" s="3"/>
      <c r="AQ32" s="3">
        <f t="shared" si="1"/>
        <v>0</v>
      </c>
      <c r="AR32" s="3" t="s">
        <v>112</v>
      </c>
      <c r="AS32" s="3" t="s">
        <v>6</v>
      </c>
      <c r="AT32" s="3">
        <f t="shared" si="13"/>
        <v>5445</v>
      </c>
      <c r="AU32" s="3">
        <f t="shared" si="14"/>
        <v>5608.35</v>
      </c>
      <c r="AV32" s="3">
        <v>7.15</v>
      </c>
      <c r="AW32" s="3">
        <f t="shared" si="15"/>
        <v>40099.702500000007</v>
      </c>
      <c r="AX32" s="3">
        <v>364.57</v>
      </c>
      <c r="AY32" s="3">
        <f t="shared" si="16"/>
        <v>401.02700000000004</v>
      </c>
      <c r="AZ32" s="3">
        <f t="shared" si="17"/>
        <v>429.0988900000001</v>
      </c>
      <c r="BA32" s="3" t="s">
        <v>288</v>
      </c>
      <c r="BB32" s="3" t="s">
        <v>289</v>
      </c>
    </row>
    <row r="33" spans="1:54" ht="30" x14ac:dyDescent="0.25">
      <c r="A33" s="3">
        <v>24</v>
      </c>
      <c r="B33" s="4" t="s">
        <v>540</v>
      </c>
      <c r="C33" s="4" t="s">
        <v>419</v>
      </c>
      <c r="D33" s="3" t="s">
        <v>6</v>
      </c>
      <c r="E33" s="3">
        <v>30</v>
      </c>
      <c r="F33" s="3">
        <v>210</v>
      </c>
      <c r="G33" s="3">
        <f t="shared" si="0"/>
        <v>6300</v>
      </c>
      <c r="H33" s="3">
        <v>30</v>
      </c>
      <c r="I33" s="3">
        <v>30</v>
      </c>
      <c r="J33" s="3">
        <f t="shared" si="2"/>
        <v>900</v>
      </c>
      <c r="K33" s="3">
        <v>60</v>
      </c>
      <c r="L33" s="3">
        <v>4</v>
      </c>
      <c r="M33" s="3">
        <f t="shared" si="3"/>
        <v>240</v>
      </c>
      <c r="N33" s="3">
        <v>0</v>
      </c>
      <c r="O33" s="3">
        <v>0</v>
      </c>
      <c r="P33" s="3">
        <f t="shared" si="4"/>
        <v>0</v>
      </c>
      <c r="Q33" s="3"/>
      <c r="R33" s="3"/>
      <c r="S33" s="3">
        <f t="shared" si="5"/>
        <v>0</v>
      </c>
      <c r="T33" s="3"/>
      <c r="U33" s="3"/>
      <c r="V33" s="3">
        <f t="shared" si="6"/>
        <v>0</v>
      </c>
      <c r="W33" s="3"/>
      <c r="X33" s="3"/>
      <c r="Y33" s="3">
        <f t="shared" si="7"/>
        <v>0</v>
      </c>
      <c r="Z33" s="3"/>
      <c r="AA33" s="3"/>
      <c r="AB33" s="3">
        <f t="shared" si="8"/>
        <v>0</v>
      </c>
      <c r="AC33" s="3"/>
      <c r="AD33" s="3"/>
      <c r="AE33" s="3">
        <f t="shared" si="9"/>
        <v>0</v>
      </c>
      <c r="AF33" s="3"/>
      <c r="AG33" s="3"/>
      <c r="AH33" s="3">
        <f t="shared" si="10"/>
        <v>0</v>
      </c>
      <c r="AI33" s="3"/>
      <c r="AJ33" s="3"/>
      <c r="AK33" s="3">
        <f t="shared" si="11"/>
        <v>0</v>
      </c>
      <c r="AL33" s="3"/>
      <c r="AM33" s="3"/>
      <c r="AN33" s="3">
        <f t="shared" si="12"/>
        <v>0</v>
      </c>
      <c r="AO33" s="3"/>
      <c r="AP33" s="3"/>
      <c r="AQ33" s="3">
        <f t="shared" si="1"/>
        <v>0</v>
      </c>
      <c r="AR33" s="3" t="s">
        <v>29</v>
      </c>
      <c r="AS33" s="3" t="s">
        <v>6</v>
      </c>
      <c r="AT33" s="3">
        <f t="shared" si="13"/>
        <v>7440</v>
      </c>
      <c r="AU33" s="3">
        <f t="shared" si="14"/>
        <v>7663.2</v>
      </c>
      <c r="AV33" s="3">
        <v>9.92</v>
      </c>
      <c r="AW33" s="3">
        <f t="shared" si="15"/>
        <v>76018.944000000003</v>
      </c>
      <c r="AX33" s="3">
        <v>505.6</v>
      </c>
      <c r="AY33" s="3">
        <f t="shared" si="16"/>
        <v>556.16000000000008</v>
      </c>
      <c r="AZ33" s="3">
        <f t="shared" si="17"/>
        <v>595.09120000000007</v>
      </c>
      <c r="BA33" s="3" t="s">
        <v>288</v>
      </c>
      <c r="BB33" s="3" t="s">
        <v>289</v>
      </c>
    </row>
    <row r="34" spans="1:54" ht="30" x14ac:dyDescent="0.25">
      <c r="A34" s="3">
        <v>25</v>
      </c>
      <c r="B34" s="4" t="s">
        <v>541</v>
      </c>
      <c r="C34" s="4" t="s">
        <v>420</v>
      </c>
      <c r="D34" s="3" t="s">
        <v>7</v>
      </c>
      <c r="E34" s="3">
        <v>10</v>
      </c>
      <c r="F34" s="3">
        <v>150</v>
      </c>
      <c r="G34" s="3">
        <f t="shared" si="0"/>
        <v>1500</v>
      </c>
      <c r="H34" s="3">
        <v>10</v>
      </c>
      <c r="I34" s="3">
        <v>142</v>
      </c>
      <c r="J34" s="3">
        <f t="shared" si="2"/>
        <v>1420</v>
      </c>
      <c r="K34" s="3">
        <v>0</v>
      </c>
      <c r="L34" s="3">
        <v>0</v>
      </c>
      <c r="M34" s="3">
        <f t="shared" si="3"/>
        <v>0</v>
      </c>
      <c r="N34" s="3">
        <v>20</v>
      </c>
      <c r="O34" s="3">
        <v>13</v>
      </c>
      <c r="P34" s="3">
        <f t="shared" si="4"/>
        <v>260</v>
      </c>
      <c r="Q34" s="3">
        <v>10</v>
      </c>
      <c r="R34" s="3">
        <v>12</v>
      </c>
      <c r="S34" s="3">
        <f t="shared" si="5"/>
        <v>120</v>
      </c>
      <c r="T34" s="3">
        <v>10</v>
      </c>
      <c r="U34" s="3">
        <v>160</v>
      </c>
      <c r="V34" s="3">
        <f t="shared" si="6"/>
        <v>1600</v>
      </c>
      <c r="W34" s="3">
        <v>10</v>
      </c>
      <c r="X34" s="3">
        <v>160</v>
      </c>
      <c r="Y34" s="3">
        <f t="shared" si="7"/>
        <v>1600</v>
      </c>
      <c r="Z34" s="3">
        <v>10</v>
      </c>
      <c r="AA34" s="3">
        <v>40</v>
      </c>
      <c r="AB34" s="3">
        <f t="shared" si="8"/>
        <v>400</v>
      </c>
      <c r="AC34" s="3">
        <v>15</v>
      </c>
      <c r="AD34" s="3">
        <v>150</v>
      </c>
      <c r="AE34" s="3">
        <f t="shared" si="9"/>
        <v>2250</v>
      </c>
      <c r="AF34" s="3">
        <v>10</v>
      </c>
      <c r="AG34" s="3">
        <v>350</v>
      </c>
      <c r="AH34" s="3">
        <f t="shared" si="10"/>
        <v>3500</v>
      </c>
      <c r="AI34" s="3">
        <v>10</v>
      </c>
      <c r="AJ34" s="3">
        <v>450</v>
      </c>
      <c r="AK34" s="3">
        <f t="shared" si="11"/>
        <v>4500</v>
      </c>
      <c r="AL34" s="3">
        <v>10</v>
      </c>
      <c r="AM34" s="3">
        <v>50</v>
      </c>
      <c r="AN34" s="3">
        <f t="shared" si="12"/>
        <v>500</v>
      </c>
      <c r="AO34" s="3"/>
      <c r="AP34" s="3"/>
      <c r="AQ34" s="3">
        <f t="shared" si="1"/>
        <v>0</v>
      </c>
      <c r="AR34" s="3" t="s">
        <v>60</v>
      </c>
      <c r="AS34" s="3" t="s">
        <v>7</v>
      </c>
      <c r="AT34" s="3">
        <f t="shared" si="13"/>
        <v>17650</v>
      </c>
      <c r="AU34" s="3">
        <f t="shared" si="14"/>
        <v>18179.5</v>
      </c>
      <c r="AV34" s="3">
        <v>2.31</v>
      </c>
      <c r="AW34" s="3">
        <f t="shared" si="15"/>
        <v>41994.645000000004</v>
      </c>
      <c r="AX34" s="3">
        <v>19.600000000000001</v>
      </c>
      <c r="AY34" s="3">
        <f t="shared" si="16"/>
        <v>21.560000000000002</v>
      </c>
      <c r="AZ34" s="3">
        <f t="shared" si="17"/>
        <v>23.069200000000002</v>
      </c>
      <c r="BA34" s="3" t="s">
        <v>288</v>
      </c>
      <c r="BB34" s="3" t="s">
        <v>289</v>
      </c>
    </row>
    <row r="35" spans="1:54" ht="30" x14ac:dyDescent="0.25">
      <c r="A35" s="3">
        <v>26</v>
      </c>
      <c r="B35" s="4" t="s">
        <v>541</v>
      </c>
      <c r="C35" s="4" t="s">
        <v>421</v>
      </c>
      <c r="D35" s="3" t="s">
        <v>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>
        <v>0</v>
      </c>
      <c r="U35" s="3">
        <v>0</v>
      </c>
      <c r="V35" s="3"/>
      <c r="W35" s="3">
        <v>0</v>
      </c>
      <c r="X35" s="3">
        <v>0</v>
      </c>
      <c r="Y35" s="3"/>
      <c r="Z35" s="3">
        <v>60</v>
      </c>
      <c r="AA35" s="3">
        <v>70</v>
      </c>
      <c r="AB35" s="3">
        <f t="shared" si="8"/>
        <v>4200</v>
      </c>
      <c r="AC35" s="3"/>
      <c r="AD35" s="3"/>
      <c r="AE35" s="3">
        <f t="shared" si="9"/>
        <v>0</v>
      </c>
      <c r="AF35" s="3"/>
      <c r="AG35" s="3"/>
      <c r="AH35" s="3">
        <f t="shared" si="10"/>
        <v>0</v>
      </c>
      <c r="AI35" s="3"/>
      <c r="AJ35" s="3"/>
      <c r="AK35" s="3">
        <f t="shared" si="11"/>
        <v>0</v>
      </c>
      <c r="AL35" s="3"/>
      <c r="AM35" s="3"/>
      <c r="AN35" s="3">
        <f t="shared" si="12"/>
        <v>0</v>
      </c>
      <c r="AO35" s="3"/>
      <c r="AP35" s="3"/>
      <c r="AQ35" s="3">
        <f t="shared" si="1"/>
        <v>0</v>
      </c>
      <c r="AR35" s="3" t="s">
        <v>230</v>
      </c>
      <c r="AS35" s="3" t="s">
        <v>6</v>
      </c>
      <c r="AT35" s="3">
        <f t="shared" si="13"/>
        <v>4200</v>
      </c>
      <c r="AU35" s="3">
        <f t="shared" si="14"/>
        <v>4326</v>
      </c>
      <c r="AV35" s="3">
        <v>0.88</v>
      </c>
      <c r="AW35" s="3">
        <f t="shared" si="15"/>
        <v>3806.88</v>
      </c>
      <c r="AX35" s="3">
        <v>7.48</v>
      </c>
      <c r="AY35" s="3">
        <f t="shared" si="16"/>
        <v>8.2280000000000015</v>
      </c>
      <c r="AZ35" s="3">
        <f t="shared" si="17"/>
        <v>8.8039600000000018</v>
      </c>
      <c r="BA35" s="3" t="s">
        <v>288</v>
      </c>
      <c r="BB35" s="3" t="s">
        <v>289</v>
      </c>
    </row>
    <row r="36" spans="1:54" ht="45" x14ac:dyDescent="0.25">
      <c r="A36" s="3">
        <v>27</v>
      </c>
      <c r="B36" s="4" t="s">
        <v>544</v>
      </c>
      <c r="C36" s="4" t="s">
        <v>423</v>
      </c>
      <c r="D36" s="3" t="s">
        <v>6</v>
      </c>
      <c r="E36" s="3">
        <v>20</v>
      </c>
      <c r="F36" s="3">
        <v>5</v>
      </c>
      <c r="G36" s="3">
        <f t="shared" si="0"/>
        <v>100</v>
      </c>
      <c r="H36" s="3">
        <v>14</v>
      </c>
      <c r="I36" s="3">
        <v>7</v>
      </c>
      <c r="J36" s="3">
        <f t="shared" si="2"/>
        <v>98</v>
      </c>
      <c r="K36" s="3">
        <v>0</v>
      </c>
      <c r="L36" s="3">
        <v>0</v>
      </c>
      <c r="M36" s="3">
        <f t="shared" si="3"/>
        <v>0</v>
      </c>
      <c r="N36" s="3">
        <v>0</v>
      </c>
      <c r="O36" s="3">
        <v>0</v>
      </c>
      <c r="P36" s="3">
        <f t="shared" si="4"/>
        <v>0</v>
      </c>
      <c r="Q36" s="3">
        <v>10</v>
      </c>
      <c r="R36" s="3">
        <v>3</v>
      </c>
      <c r="S36" s="3">
        <f t="shared" si="5"/>
        <v>30</v>
      </c>
      <c r="T36" s="3">
        <v>14</v>
      </c>
      <c r="U36" s="3">
        <v>10</v>
      </c>
      <c r="V36" s="3">
        <f t="shared" si="6"/>
        <v>140</v>
      </c>
      <c r="W36" s="3">
        <v>14</v>
      </c>
      <c r="X36" s="3">
        <v>10</v>
      </c>
      <c r="Y36" s="3">
        <f t="shared" si="7"/>
        <v>140</v>
      </c>
      <c r="Z36" s="3">
        <v>14</v>
      </c>
      <c r="AA36" s="3">
        <v>8</v>
      </c>
      <c r="AB36" s="3">
        <f t="shared" si="8"/>
        <v>112</v>
      </c>
      <c r="AC36" s="3"/>
      <c r="AD36" s="3"/>
      <c r="AE36" s="3">
        <f t="shared" si="9"/>
        <v>0</v>
      </c>
      <c r="AF36" s="3"/>
      <c r="AG36" s="3"/>
      <c r="AH36" s="3">
        <f t="shared" si="10"/>
        <v>0</v>
      </c>
      <c r="AI36" s="3"/>
      <c r="AJ36" s="3"/>
      <c r="AK36" s="3">
        <f t="shared" si="11"/>
        <v>0</v>
      </c>
      <c r="AL36" s="3"/>
      <c r="AM36" s="3"/>
      <c r="AN36" s="3">
        <f t="shared" si="12"/>
        <v>0</v>
      </c>
      <c r="AO36" s="3"/>
      <c r="AP36" s="3"/>
      <c r="AQ36" s="3">
        <f t="shared" si="1"/>
        <v>0</v>
      </c>
      <c r="AR36" s="3" t="s">
        <v>85</v>
      </c>
      <c r="AS36" s="3" t="s">
        <v>64</v>
      </c>
      <c r="AT36" s="3">
        <f t="shared" si="13"/>
        <v>620</v>
      </c>
      <c r="AU36" s="3">
        <f t="shared" si="14"/>
        <v>638.6</v>
      </c>
      <c r="AV36" s="3">
        <v>12.09</v>
      </c>
      <c r="AW36" s="3">
        <f t="shared" si="15"/>
        <v>7720.674</v>
      </c>
      <c r="AX36" s="3">
        <v>143.88999999999999</v>
      </c>
      <c r="AY36" s="3">
        <f t="shared" si="16"/>
        <v>158.279</v>
      </c>
      <c r="AZ36" s="3">
        <f t="shared" si="17"/>
        <v>169.35853</v>
      </c>
      <c r="BA36" s="3" t="s">
        <v>289</v>
      </c>
      <c r="BB36" s="3" t="s">
        <v>289</v>
      </c>
    </row>
    <row r="37" spans="1:54" ht="30" x14ac:dyDescent="0.25">
      <c r="A37" s="3">
        <v>28</v>
      </c>
      <c r="B37" s="4" t="s">
        <v>545</v>
      </c>
      <c r="C37" s="4" t="s">
        <v>424</v>
      </c>
      <c r="D37" s="3" t="s">
        <v>6</v>
      </c>
      <c r="E37" s="3">
        <v>0</v>
      </c>
      <c r="F37" s="3">
        <v>0</v>
      </c>
      <c r="G37" s="3">
        <f t="shared" si="0"/>
        <v>0</v>
      </c>
      <c r="H37" s="3">
        <v>0</v>
      </c>
      <c r="I37" s="3">
        <v>0</v>
      </c>
      <c r="J37" s="3">
        <f t="shared" si="2"/>
        <v>0</v>
      </c>
      <c r="K37" s="3">
        <v>10</v>
      </c>
      <c r="L37" s="3">
        <v>400</v>
      </c>
      <c r="M37" s="3">
        <f t="shared" si="3"/>
        <v>4000</v>
      </c>
      <c r="N37" s="3">
        <v>0</v>
      </c>
      <c r="O37" s="3">
        <v>0</v>
      </c>
      <c r="P37" s="3">
        <f t="shared" si="4"/>
        <v>0</v>
      </c>
      <c r="Q37" s="3"/>
      <c r="R37" s="3"/>
      <c r="S37" s="3">
        <f t="shared" si="5"/>
        <v>0</v>
      </c>
      <c r="T37" s="3"/>
      <c r="U37" s="3"/>
      <c r="V37" s="3">
        <f t="shared" si="6"/>
        <v>0</v>
      </c>
      <c r="W37" s="3"/>
      <c r="X37" s="3"/>
      <c r="Y37" s="3">
        <f t="shared" si="7"/>
        <v>0</v>
      </c>
      <c r="Z37" s="3"/>
      <c r="AA37" s="3"/>
      <c r="AB37" s="3">
        <f t="shared" si="8"/>
        <v>0</v>
      </c>
      <c r="AC37" s="3"/>
      <c r="AD37" s="3"/>
      <c r="AE37" s="3">
        <f t="shared" si="9"/>
        <v>0</v>
      </c>
      <c r="AF37" s="3"/>
      <c r="AG37" s="3"/>
      <c r="AH37" s="3">
        <f t="shared" si="10"/>
        <v>0</v>
      </c>
      <c r="AI37" s="3"/>
      <c r="AJ37" s="3"/>
      <c r="AK37" s="3">
        <f t="shared" si="11"/>
        <v>0</v>
      </c>
      <c r="AL37" s="3"/>
      <c r="AM37" s="3"/>
      <c r="AN37" s="3">
        <f t="shared" si="12"/>
        <v>0</v>
      </c>
      <c r="AO37" s="3"/>
      <c r="AP37" s="3"/>
      <c r="AQ37" s="3">
        <f t="shared" si="1"/>
        <v>0</v>
      </c>
      <c r="AR37" s="3" t="s">
        <v>162</v>
      </c>
      <c r="AS37" s="3" t="s">
        <v>6</v>
      </c>
      <c r="AT37" s="3">
        <f t="shared" si="13"/>
        <v>4000</v>
      </c>
      <c r="AU37" s="3">
        <f t="shared" si="14"/>
        <v>4120</v>
      </c>
      <c r="AV37" s="3">
        <v>0.59</v>
      </c>
      <c r="AW37" s="3">
        <f t="shared" si="15"/>
        <v>2430.7999999999997</v>
      </c>
      <c r="AX37" s="3">
        <v>4.9800000000000004</v>
      </c>
      <c r="AY37" s="3">
        <f t="shared" si="16"/>
        <v>5.4780000000000006</v>
      </c>
      <c r="AZ37" s="3">
        <f t="shared" si="17"/>
        <v>5.861460000000001</v>
      </c>
      <c r="BA37" s="3" t="s">
        <v>289</v>
      </c>
      <c r="BB37" s="3" t="s">
        <v>289</v>
      </c>
    </row>
    <row r="38" spans="1:54" x14ac:dyDescent="0.25">
      <c r="A38" s="3">
        <v>29</v>
      </c>
      <c r="B38" s="4" t="s">
        <v>546</v>
      </c>
      <c r="C38" s="4" t="s">
        <v>294</v>
      </c>
      <c r="D38" s="3" t="s">
        <v>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v>0</v>
      </c>
      <c r="AJ38" s="3">
        <v>0</v>
      </c>
      <c r="AK38" s="3"/>
      <c r="AL38" s="3">
        <v>0</v>
      </c>
      <c r="AM38" s="3">
        <v>0</v>
      </c>
      <c r="AN38" s="3"/>
      <c r="AO38" s="3">
        <v>768</v>
      </c>
      <c r="AP38" s="3">
        <v>25</v>
      </c>
      <c r="AQ38" s="3">
        <f t="shared" si="1"/>
        <v>19200</v>
      </c>
      <c r="AR38" s="3" t="s">
        <v>274</v>
      </c>
      <c r="AS38" s="3" t="s">
        <v>6</v>
      </c>
      <c r="AT38" s="3">
        <f t="shared" si="13"/>
        <v>19200</v>
      </c>
      <c r="AU38" s="3">
        <f t="shared" si="14"/>
        <v>19776</v>
      </c>
      <c r="AV38" s="3">
        <v>1.86</v>
      </c>
      <c r="AW38" s="3">
        <f t="shared" si="15"/>
        <v>36783.360000000001</v>
      </c>
      <c r="AX38" s="3">
        <v>79</v>
      </c>
      <c r="AY38" s="3">
        <f t="shared" si="16"/>
        <v>86.9</v>
      </c>
      <c r="AZ38" s="3">
        <f t="shared" si="17"/>
        <v>92.983000000000018</v>
      </c>
      <c r="BA38" s="3" t="s">
        <v>288</v>
      </c>
      <c r="BB38" s="3" t="s">
        <v>289</v>
      </c>
    </row>
    <row r="39" spans="1:54" x14ac:dyDescent="0.25">
      <c r="A39" s="3">
        <v>30</v>
      </c>
      <c r="B39" s="4" t="s">
        <v>547</v>
      </c>
      <c r="C39" s="4" t="s">
        <v>295</v>
      </c>
      <c r="D39" s="3" t="s">
        <v>64</v>
      </c>
      <c r="E39" s="3">
        <v>0</v>
      </c>
      <c r="F39" s="3">
        <v>0</v>
      </c>
      <c r="G39" s="3">
        <f t="shared" si="0"/>
        <v>0</v>
      </c>
      <c r="H39" s="3">
        <v>0</v>
      </c>
      <c r="I39" s="3">
        <v>0</v>
      </c>
      <c r="J39" s="3">
        <f t="shared" si="2"/>
        <v>0</v>
      </c>
      <c r="K39" s="3">
        <v>1</v>
      </c>
      <c r="L39" s="3">
        <v>5</v>
      </c>
      <c r="M39" s="3">
        <f t="shared" si="3"/>
        <v>5</v>
      </c>
      <c r="N39" s="3">
        <v>0</v>
      </c>
      <c r="O39" s="3">
        <v>0</v>
      </c>
      <c r="P39" s="3">
        <f t="shared" si="4"/>
        <v>0</v>
      </c>
      <c r="Q39" s="3"/>
      <c r="R39" s="3"/>
      <c r="S39" s="3">
        <f t="shared" si="5"/>
        <v>0</v>
      </c>
      <c r="T39" s="3"/>
      <c r="U39" s="3"/>
      <c r="V39" s="3">
        <f t="shared" si="6"/>
        <v>0</v>
      </c>
      <c r="W39" s="3"/>
      <c r="X39" s="3"/>
      <c r="Y39" s="3">
        <f t="shared" si="7"/>
        <v>0</v>
      </c>
      <c r="Z39" s="3"/>
      <c r="AA39" s="3"/>
      <c r="AB39" s="3">
        <f t="shared" si="8"/>
        <v>0</v>
      </c>
      <c r="AC39" s="3"/>
      <c r="AD39" s="3"/>
      <c r="AE39" s="3">
        <f t="shared" si="9"/>
        <v>0</v>
      </c>
      <c r="AF39" s="3"/>
      <c r="AG39" s="3"/>
      <c r="AH39" s="3">
        <f t="shared" si="10"/>
        <v>0</v>
      </c>
      <c r="AI39" s="3"/>
      <c r="AJ39" s="3"/>
      <c r="AK39" s="3">
        <f t="shared" si="11"/>
        <v>0</v>
      </c>
      <c r="AL39" s="3"/>
      <c r="AM39" s="3"/>
      <c r="AN39" s="3">
        <f t="shared" si="12"/>
        <v>0</v>
      </c>
      <c r="AO39" s="3"/>
      <c r="AP39" s="3"/>
      <c r="AQ39" s="3">
        <f t="shared" si="1"/>
        <v>0</v>
      </c>
      <c r="AR39" s="3" t="s">
        <v>175</v>
      </c>
      <c r="AS39" s="3" t="s">
        <v>176</v>
      </c>
      <c r="AT39" s="3">
        <f t="shared" si="13"/>
        <v>5</v>
      </c>
      <c r="AU39" s="3">
        <f t="shared" si="14"/>
        <v>5.15</v>
      </c>
      <c r="AV39" s="3">
        <v>107.88</v>
      </c>
      <c r="AW39" s="3">
        <f t="shared" si="15"/>
        <v>555.58199999999999</v>
      </c>
      <c r="AX39" s="3">
        <v>91.66</v>
      </c>
      <c r="AY39" s="3">
        <f t="shared" si="16"/>
        <v>100.82600000000001</v>
      </c>
      <c r="AZ39" s="3">
        <f t="shared" si="17"/>
        <v>107.88382000000001</v>
      </c>
      <c r="BA39" s="3" t="s">
        <v>289</v>
      </c>
      <c r="BB39" s="3" t="s">
        <v>289</v>
      </c>
    </row>
    <row r="40" spans="1:54" ht="30" x14ac:dyDescent="0.25">
      <c r="A40" s="3">
        <v>31</v>
      </c>
      <c r="B40" s="4" t="s">
        <v>548</v>
      </c>
      <c r="C40" s="4" t="s">
        <v>296</v>
      </c>
      <c r="D40" s="3" t="s">
        <v>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/>
      <c r="AO40" s="3">
        <v>600</v>
      </c>
      <c r="AP40" s="3">
        <v>5</v>
      </c>
      <c r="AQ40" s="3">
        <f t="shared" si="1"/>
        <v>3000</v>
      </c>
      <c r="AR40" s="3" t="s">
        <v>282</v>
      </c>
      <c r="AS40" s="3" t="s">
        <v>6</v>
      </c>
      <c r="AT40" s="3">
        <f t="shared" si="13"/>
        <v>3000</v>
      </c>
      <c r="AU40" s="3">
        <f t="shared" si="14"/>
        <v>3090</v>
      </c>
      <c r="AV40" s="3">
        <v>7.34</v>
      </c>
      <c r="AW40" s="3">
        <f t="shared" si="15"/>
        <v>22680.6</v>
      </c>
      <c r="AX40" s="3">
        <v>187.2</v>
      </c>
      <c r="AY40" s="3">
        <f t="shared" si="16"/>
        <v>205.92000000000002</v>
      </c>
      <c r="AZ40" s="3">
        <f t="shared" si="17"/>
        <v>220.33440000000002</v>
      </c>
      <c r="BA40" s="3" t="s">
        <v>288</v>
      </c>
      <c r="BB40" s="3" t="s">
        <v>289</v>
      </c>
    </row>
    <row r="41" spans="1:54" ht="30" x14ac:dyDescent="0.25">
      <c r="A41" s="3">
        <v>32</v>
      </c>
      <c r="B41" s="4" t="s">
        <v>549</v>
      </c>
      <c r="C41" s="4" t="s">
        <v>298</v>
      </c>
      <c r="D41" s="3" t="s">
        <v>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v>0</v>
      </c>
      <c r="U41" s="3">
        <v>0</v>
      </c>
      <c r="V41" s="3"/>
      <c r="W41" s="3">
        <v>0</v>
      </c>
      <c r="X41" s="3">
        <v>0</v>
      </c>
      <c r="Y41" s="3"/>
      <c r="Z41" s="3">
        <v>0</v>
      </c>
      <c r="AA41" s="3">
        <v>0</v>
      </c>
      <c r="AB41" s="3"/>
      <c r="AC41" s="3">
        <v>60</v>
      </c>
      <c r="AD41" s="3">
        <v>20</v>
      </c>
      <c r="AE41" s="3">
        <f t="shared" si="9"/>
        <v>1200</v>
      </c>
      <c r="AF41" s="3">
        <v>20</v>
      </c>
      <c r="AG41" s="3">
        <v>80</v>
      </c>
      <c r="AH41" s="3">
        <f t="shared" si="10"/>
        <v>1600</v>
      </c>
      <c r="AI41" s="3">
        <v>42</v>
      </c>
      <c r="AJ41" s="3">
        <v>80</v>
      </c>
      <c r="AK41" s="3">
        <f t="shared" si="11"/>
        <v>3360</v>
      </c>
      <c r="AL41" s="3"/>
      <c r="AM41" s="3"/>
      <c r="AN41" s="3">
        <f t="shared" si="12"/>
        <v>0</v>
      </c>
      <c r="AO41" s="3"/>
      <c r="AP41" s="3"/>
      <c r="AQ41" s="3">
        <f t="shared" si="1"/>
        <v>0</v>
      </c>
      <c r="AR41" s="3" t="s">
        <v>268</v>
      </c>
      <c r="AS41" s="3" t="s">
        <v>6</v>
      </c>
      <c r="AT41" s="3">
        <f t="shared" si="13"/>
        <v>6160</v>
      </c>
      <c r="AU41" s="3">
        <f t="shared" si="14"/>
        <v>6344.8</v>
      </c>
      <c r="AV41" s="3">
        <v>1.31</v>
      </c>
      <c r="AW41" s="3">
        <f t="shared" si="15"/>
        <v>8311.6880000000001</v>
      </c>
      <c r="AX41" s="3">
        <v>33.53</v>
      </c>
      <c r="AY41" s="3">
        <f t="shared" si="16"/>
        <v>36.883000000000003</v>
      </c>
      <c r="AZ41" s="3">
        <f t="shared" si="17"/>
        <v>39.464810000000007</v>
      </c>
      <c r="BA41" s="3" t="s">
        <v>289</v>
      </c>
      <c r="BB41" s="3" t="s">
        <v>289</v>
      </c>
    </row>
    <row r="42" spans="1:54" ht="30" x14ac:dyDescent="0.25">
      <c r="A42" s="3">
        <v>33</v>
      </c>
      <c r="B42" s="4" t="s">
        <v>550</v>
      </c>
      <c r="C42" s="4" t="s">
        <v>297</v>
      </c>
      <c r="D42" s="3" t="s">
        <v>6</v>
      </c>
      <c r="E42" s="3">
        <v>30</v>
      </c>
      <c r="F42" s="3">
        <v>10</v>
      </c>
      <c r="G42" s="3">
        <f t="shared" si="0"/>
        <v>300</v>
      </c>
      <c r="H42" s="3">
        <v>30</v>
      </c>
      <c r="I42" s="3">
        <v>28</v>
      </c>
      <c r="J42" s="3">
        <f t="shared" si="2"/>
        <v>840</v>
      </c>
      <c r="K42" s="3">
        <v>0</v>
      </c>
      <c r="L42" s="3">
        <v>0</v>
      </c>
      <c r="M42" s="3">
        <f t="shared" si="3"/>
        <v>0</v>
      </c>
      <c r="N42" s="3">
        <v>0</v>
      </c>
      <c r="O42" s="3">
        <v>0</v>
      </c>
      <c r="P42" s="3">
        <f t="shared" si="4"/>
        <v>0</v>
      </c>
      <c r="Q42" s="3"/>
      <c r="R42" s="3"/>
      <c r="S42" s="3">
        <f t="shared" si="5"/>
        <v>0</v>
      </c>
      <c r="T42" s="3">
        <v>60</v>
      </c>
      <c r="U42" s="3">
        <v>180</v>
      </c>
      <c r="V42" s="3">
        <f t="shared" si="6"/>
        <v>10800</v>
      </c>
      <c r="W42" s="3">
        <v>60</v>
      </c>
      <c r="X42" s="3">
        <v>180</v>
      </c>
      <c r="Y42" s="3">
        <f t="shared" si="7"/>
        <v>10800</v>
      </c>
      <c r="Z42" s="3"/>
      <c r="AA42" s="3"/>
      <c r="AB42" s="3">
        <f t="shared" si="8"/>
        <v>0</v>
      </c>
      <c r="AC42" s="3">
        <v>42</v>
      </c>
      <c r="AD42" s="3">
        <v>20</v>
      </c>
      <c r="AE42" s="3">
        <f t="shared" si="9"/>
        <v>840</v>
      </c>
      <c r="AF42" s="3">
        <v>20</v>
      </c>
      <c r="AG42" s="3">
        <v>20</v>
      </c>
      <c r="AH42" s="3">
        <f t="shared" si="10"/>
        <v>400</v>
      </c>
      <c r="AI42" s="3">
        <v>42</v>
      </c>
      <c r="AJ42" s="3">
        <v>30</v>
      </c>
      <c r="AK42" s="3">
        <f t="shared" si="11"/>
        <v>1260</v>
      </c>
      <c r="AL42" s="3"/>
      <c r="AM42" s="3"/>
      <c r="AN42" s="3">
        <f t="shared" si="12"/>
        <v>0</v>
      </c>
      <c r="AO42" s="3"/>
      <c r="AP42" s="3"/>
      <c r="AQ42" s="3">
        <f t="shared" si="1"/>
        <v>0</v>
      </c>
      <c r="AR42" s="3" t="s">
        <v>86</v>
      </c>
      <c r="AS42" s="3" t="s">
        <v>6</v>
      </c>
      <c r="AT42" s="3">
        <f t="shared" si="13"/>
        <v>25240</v>
      </c>
      <c r="AU42" s="3">
        <f t="shared" si="14"/>
        <v>25997.200000000001</v>
      </c>
      <c r="AV42" s="3">
        <v>0.38</v>
      </c>
      <c r="AW42" s="3">
        <f t="shared" si="15"/>
        <v>9878.9359999999997</v>
      </c>
      <c r="AX42" s="3">
        <v>9.6999999999999993</v>
      </c>
      <c r="AY42" s="3">
        <f t="shared" si="16"/>
        <v>10.67</v>
      </c>
      <c r="AZ42" s="3">
        <f t="shared" si="17"/>
        <v>11.4169</v>
      </c>
      <c r="BA42" s="3" t="s">
        <v>289</v>
      </c>
      <c r="BB42" s="3" t="s">
        <v>289</v>
      </c>
    </row>
    <row r="43" spans="1:54" x14ac:dyDescent="0.25">
      <c r="A43" s="3">
        <v>34</v>
      </c>
      <c r="B43" s="4" t="s">
        <v>551</v>
      </c>
      <c r="C43" s="4" t="s">
        <v>299</v>
      </c>
      <c r="D43" s="3" t="s">
        <v>8</v>
      </c>
      <c r="E43" s="3">
        <v>0</v>
      </c>
      <c r="F43" s="3">
        <v>0</v>
      </c>
      <c r="G43" s="3">
        <f t="shared" si="0"/>
        <v>0</v>
      </c>
      <c r="H43" s="3">
        <v>0</v>
      </c>
      <c r="I43" s="3">
        <v>0</v>
      </c>
      <c r="J43" s="3">
        <f t="shared" si="2"/>
        <v>0</v>
      </c>
      <c r="K43" s="3">
        <v>60</v>
      </c>
      <c r="L43" s="3">
        <v>7</v>
      </c>
      <c r="M43" s="3">
        <f t="shared" si="3"/>
        <v>420</v>
      </c>
      <c r="N43" s="3">
        <v>0</v>
      </c>
      <c r="O43" s="3">
        <v>0</v>
      </c>
      <c r="P43" s="3">
        <f t="shared" si="4"/>
        <v>0</v>
      </c>
      <c r="Q43" s="3"/>
      <c r="R43" s="3"/>
      <c r="S43" s="3">
        <f t="shared" si="5"/>
        <v>0</v>
      </c>
      <c r="T43" s="3"/>
      <c r="U43" s="3"/>
      <c r="V43" s="3">
        <f t="shared" si="6"/>
        <v>0</v>
      </c>
      <c r="W43" s="3"/>
      <c r="X43" s="3"/>
      <c r="Y43" s="3">
        <f t="shared" si="7"/>
        <v>0</v>
      </c>
      <c r="Z43" s="3"/>
      <c r="AA43" s="3"/>
      <c r="AB43" s="3">
        <f t="shared" si="8"/>
        <v>0</v>
      </c>
      <c r="AC43" s="3">
        <v>50</v>
      </c>
      <c r="AD43" s="3">
        <v>150</v>
      </c>
      <c r="AE43" s="3">
        <f t="shared" si="9"/>
        <v>7500</v>
      </c>
      <c r="AF43" s="3">
        <v>40</v>
      </c>
      <c r="AG43" s="3">
        <v>103</v>
      </c>
      <c r="AH43" s="3">
        <f t="shared" si="10"/>
        <v>4120</v>
      </c>
      <c r="AI43" s="3">
        <v>66</v>
      </c>
      <c r="AJ43" s="3">
        <v>203</v>
      </c>
      <c r="AK43" s="3">
        <f t="shared" si="11"/>
        <v>13398</v>
      </c>
      <c r="AL43" s="3">
        <v>20</v>
      </c>
      <c r="AM43" s="3">
        <v>70</v>
      </c>
      <c r="AN43" s="3">
        <f t="shared" si="12"/>
        <v>1400</v>
      </c>
      <c r="AO43" s="3"/>
      <c r="AP43" s="3"/>
      <c r="AQ43" s="3">
        <f t="shared" si="1"/>
        <v>0</v>
      </c>
      <c r="AR43" s="3" t="s">
        <v>147</v>
      </c>
      <c r="AS43" s="3" t="s">
        <v>8</v>
      </c>
      <c r="AT43" s="3">
        <f t="shared" si="13"/>
        <v>26838</v>
      </c>
      <c r="AU43" s="3">
        <f t="shared" si="14"/>
        <v>27643.14</v>
      </c>
      <c r="AV43" s="3">
        <v>6.07</v>
      </c>
      <c r="AW43" s="3">
        <f t="shared" si="15"/>
        <v>167793.85980000001</v>
      </c>
      <c r="AX43" s="3">
        <v>103.15</v>
      </c>
      <c r="AY43" s="3">
        <f t="shared" si="16"/>
        <v>113.46500000000002</v>
      </c>
      <c r="AZ43" s="3">
        <f t="shared" si="17"/>
        <v>121.40755000000003</v>
      </c>
      <c r="BA43" s="3" t="s">
        <v>288</v>
      </c>
      <c r="BB43" s="3" t="s">
        <v>288</v>
      </c>
    </row>
    <row r="44" spans="1:54" ht="30" x14ac:dyDescent="0.25">
      <c r="A44" s="3">
        <v>35</v>
      </c>
      <c r="B44" s="4" t="s">
        <v>650</v>
      </c>
      <c r="C44" s="4" t="s">
        <v>425</v>
      </c>
      <c r="D44" s="3" t="s">
        <v>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0</v>
      </c>
      <c r="U44" s="3">
        <v>0</v>
      </c>
      <c r="V44" s="3"/>
      <c r="W44" s="3">
        <v>0</v>
      </c>
      <c r="X44" s="3">
        <v>0</v>
      </c>
      <c r="Y44" s="3"/>
      <c r="Z44" s="3">
        <v>0</v>
      </c>
      <c r="AA44" s="3">
        <v>0</v>
      </c>
      <c r="AB44" s="3"/>
      <c r="AC44" s="3">
        <v>20</v>
      </c>
      <c r="AD44" s="3">
        <v>5</v>
      </c>
      <c r="AE44" s="3">
        <f t="shared" si="9"/>
        <v>100</v>
      </c>
      <c r="AF44" s="3">
        <v>20</v>
      </c>
      <c r="AG44" s="3">
        <v>20</v>
      </c>
      <c r="AH44" s="3">
        <f t="shared" si="10"/>
        <v>400</v>
      </c>
      <c r="AI44" s="3">
        <v>21</v>
      </c>
      <c r="AJ44" s="3">
        <v>20</v>
      </c>
      <c r="AK44" s="3">
        <f t="shared" si="11"/>
        <v>420</v>
      </c>
      <c r="AL44" s="3">
        <v>25</v>
      </c>
      <c r="AM44" s="3">
        <v>10</v>
      </c>
      <c r="AN44" s="3">
        <f t="shared" si="12"/>
        <v>250</v>
      </c>
      <c r="AO44" s="3"/>
      <c r="AP44" s="3"/>
      <c r="AQ44" s="3">
        <f t="shared" si="1"/>
        <v>0</v>
      </c>
      <c r="AR44" s="3" t="s">
        <v>246</v>
      </c>
      <c r="AS44" s="3" t="s">
        <v>6</v>
      </c>
      <c r="AT44" s="3">
        <f t="shared" si="13"/>
        <v>1170</v>
      </c>
      <c r="AU44" s="3">
        <f t="shared" si="14"/>
        <v>1205.1000000000001</v>
      </c>
      <c r="AV44" s="3">
        <v>33.25</v>
      </c>
      <c r="AW44" s="3">
        <f t="shared" si="15"/>
        <v>40069.575000000004</v>
      </c>
      <c r="AX44" s="3">
        <v>791.01</v>
      </c>
      <c r="AY44" s="3">
        <f t="shared" si="16"/>
        <v>870.1110000000001</v>
      </c>
      <c r="AZ44" s="3">
        <f t="shared" si="17"/>
        <v>931.01877000000013</v>
      </c>
      <c r="BA44" s="3" t="s">
        <v>288</v>
      </c>
      <c r="BB44" s="3" t="s">
        <v>289</v>
      </c>
    </row>
    <row r="45" spans="1:54" ht="30" x14ac:dyDescent="0.25">
      <c r="A45" s="3">
        <v>36</v>
      </c>
      <c r="B45" s="4" t="s">
        <v>552</v>
      </c>
      <c r="C45" s="4" t="s">
        <v>426</v>
      </c>
      <c r="D45" s="3" t="s">
        <v>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0</v>
      </c>
      <c r="U45" s="3">
        <v>0</v>
      </c>
      <c r="V45" s="3"/>
      <c r="W45" s="3">
        <v>0</v>
      </c>
      <c r="X45" s="3">
        <v>0</v>
      </c>
      <c r="Y45" s="3"/>
      <c r="Z45" s="3">
        <v>0</v>
      </c>
      <c r="AA45" s="3">
        <v>0</v>
      </c>
      <c r="AB45" s="3"/>
      <c r="AC45" s="3">
        <v>30</v>
      </c>
      <c r="AD45" s="3">
        <v>50</v>
      </c>
      <c r="AE45" s="3">
        <f t="shared" si="9"/>
        <v>1500</v>
      </c>
      <c r="AF45" s="3">
        <v>20</v>
      </c>
      <c r="AG45" s="3">
        <v>30</v>
      </c>
      <c r="AH45" s="3">
        <f t="shared" si="10"/>
        <v>600</v>
      </c>
      <c r="AI45" s="3">
        <v>44</v>
      </c>
      <c r="AJ45" s="3">
        <v>50</v>
      </c>
      <c r="AK45" s="3">
        <f t="shared" si="11"/>
        <v>2200</v>
      </c>
      <c r="AL45" s="3"/>
      <c r="AM45" s="3"/>
      <c r="AN45" s="3">
        <f t="shared" si="12"/>
        <v>0</v>
      </c>
      <c r="AO45" s="3"/>
      <c r="AP45" s="3"/>
      <c r="AQ45" s="3">
        <f t="shared" si="1"/>
        <v>0</v>
      </c>
      <c r="AR45" s="3" t="s">
        <v>267</v>
      </c>
      <c r="AS45" s="3" t="s">
        <v>6</v>
      </c>
      <c r="AT45" s="3">
        <f t="shared" si="13"/>
        <v>4300</v>
      </c>
      <c r="AU45" s="3">
        <f t="shared" si="14"/>
        <v>4429</v>
      </c>
      <c r="AV45" s="3">
        <v>4.79</v>
      </c>
      <c r="AW45" s="3">
        <f t="shared" si="15"/>
        <v>21214.91</v>
      </c>
      <c r="AX45" s="3">
        <v>122.22</v>
      </c>
      <c r="AY45" s="3">
        <f t="shared" si="16"/>
        <v>134.44200000000001</v>
      </c>
      <c r="AZ45" s="3">
        <f t="shared" si="17"/>
        <v>143.85294000000002</v>
      </c>
      <c r="BA45" s="3" t="s">
        <v>288</v>
      </c>
      <c r="BB45" s="3" t="s">
        <v>289</v>
      </c>
    </row>
    <row r="46" spans="1:54" x14ac:dyDescent="0.25">
      <c r="A46" s="3">
        <v>37</v>
      </c>
      <c r="B46" s="4" t="s">
        <v>553</v>
      </c>
      <c r="C46" s="4" t="s">
        <v>300</v>
      </c>
      <c r="D46" s="3" t="s">
        <v>6</v>
      </c>
      <c r="E46" s="3">
        <v>0</v>
      </c>
      <c r="F46" s="3">
        <v>0</v>
      </c>
      <c r="G46" s="3">
        <f t="shared" si="0"/>
        <v>0</v>
      </c>
      <c r="H46" s="3">
        <v>0</v>
      </c>
      <c r="I46" s="3">
        <v>0</v>
      </c>
      <c r="J46" s="3">
        <f t="shared" si="2"/>
        <v>0</v>
      </c>
      <c r="K46" s="3">
        <v>10</v>
      </c>
      <c r="L46" s="3">
        <v>100</v>
      </c>
      <c r="M46" s="3">
        <f t="shared" si="3"/>
        <v>1000</v>
      </c>
      <c r="N46" s="3">
        <v>0</v>
      </c>
      <c r="O46" s="3">
        <v>0</v>
      </c>
      <c r="P46" s="3">
        <f t="shared" si="4"/>
        <v>0</v>
      </c>
      <c r="Q46" s="3"/>
      <c r="R46" s="3"/>
      <c r="S46" s="3">
        <f t="shared" si="5"/>
        <v>0</v>
      </c>
      <c r="T46" s="3"/>
      <c r="U46" s="3"/>
      <c r="V46" s="3">
        <f t="shared" si="6"/>
        <v>0</v>
      </c>
      <c r="W46" s="3"/>
      <c r="X46" s="3"/>
      <c r="Y46" s="3">
        <f t="shared" si="7"/>
        <v>0</v>
      </c>
      <c r="Z46" s="3"/>
      <c r="AA46" s="3"/>
      <c r="AB46" s="3">
        <f t="shared" si="8"/>
        <v>0</v>
      </c>
      <c r="AC46" s="3"/>
      <c r="AD46" s="3"/>
      <c r="AE46" s="3">
        <f t="shared" si="9"/>
        <v>0</v>
      </c>
      <c r="AF46" s="3"/>
      <c r="AG46" s="3"/>
      <c r="AH46" s="3">
        <f t="shared" si="10"/>
        <v>0</v>
      </c>
      <c r="AI46" s="3"/>
      <c r="AJ46" s="3"/>
      <c r="AK46" s="3">
        <f t="shared" si="11"/>
        <v>0</v>
      </c>
      <c r="AL46" s="3"/>
      <c r="AM46" s="3"/>
      <c r="AN46" s="3">
        <f t="shared" si="12"/>
        <v>0</v>
      </c>
      <c r="AO46" s="3"/>
      <c r="AP46" s="3"/>
      <c r="AQ46" s="3">
        <f t="shared" si="1"/>
        <v>0</v>
      </c>
      <c r="AR46" s="3" t="s">
        <v>153</v>
      </c>
      <c r="AS46" s="3" t="s">
        <v>6</v>
      </c>
      <c r="AT46" s="3">
        <f t="shared" si="13"/>
        <v>1000</v>
      </c>
      <c r="AU46" s="3">
        <f t="shared" si="14"/>
        <v>1030</v>
      </c>
      <c r="AV46" s="3">
        <v>0.34</v>
      </c>
      <c r="AW46" s="3">
        <f t="shared" si="15"/>
        <v>350.20000000000005</v>
      </c>
      <c r="AX46" s="3">
        <v>2.87</v>
      </c>
      <c r="AY46" s="3">
        <f t="shared" si="16"/>
        <v>3.1570000000000005</v>
      </c>
      <c r="AZ46" s="3">
        <f t="shared" si="17"/>
        <v>3.3779900000000005</v>
      </c>
      <c r="BA46" s="3" t="s">
        <v>288</v>
      </c>
      <c r="BB46" s="3" t="s">
        <v>289</v>
      </c>
    </row>
    <row r="47" spans="1:54" x14ac:dyDescent="0.25">
      <c r="A47" s="3">
        <v>38</v>
      </c>
      <c r="B47" s="4" t="s">
        <v>651</v>
      </c>
      <c r="C47" s="4" t="s">
        <v>301</v>
      </c>
      <c r="D47" s="3" t="s">
        <v>7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f t="shared" si="3"/>
        <v>0</v>
      </c>
      <c r="N47" s="3">
        <v>10</v>
      </c>
      <c r="O47" s="3">
        <v>34</v>
      </c>
      <c r="P47" s="3">
        <f t="shared" si="4"/>
        <v>340</v>
      </c>
      <c r="Q47" s="3"/>
      <c r="R47" s="3"/>
      <c r="S47" s="3">
        <f t="shared" si="5"/>
        <v>0</v>
      </c>
      <c r="T47" s="3"/>
      <c r="U47" s="3"/>
      <c r="V47" s="3">
        <f t="shared" si="6"/>
        <v>0</v>
      </c>
      <c r="W47" s="3"/>
      <c r="X47" s="3"/>
      <c r="Y47" s="3">
        <f t="shared" si="7"/>
        <v>0</v>
      </c>
      <c r="Z47" s="3"/>
      <c r="AA47" s="3"/>
      <c r="AB47" s="3">
        <f t="shared" si="8"/>
        <v>0</v>
      </c>
      <c r="AC47" s="3"/>
      <c r="AD47" s="3"/>
      <c r="AE47" s="3">
        <f t="shared" si="9"/>
        <v>0</v>
      </c>
      <c r="AF47" s="3"/>
      <c r="AG47" s="3"/>
      <c r="AH47" s="3">
        <f t="shared" si="10"/>
        <v>0</v>
      </c>
      <c r="AI47" s="3"/>
      <c r="AJ47" s="3"/>
      <c r="AK47" s="3">
        <f t="shared" si="11"/>
        <v>0</v>
      </c>
      <c r="AL47" s="3"/>
      <c r="AM47" s="3"/>
      <c r="AN47" s="3">
        <f t="shared" si="12"/>
        <v>0</v>
      </c>
      <c r="AO47" s="3"/>
      <c r="AP47" s="3"/>
      <c r="AQ47" s="3">
        <f t="shared" si="1"/>
        <v>0</v>
      </c>
      <c r="AR47" s="3" t="s">
        <v>204</v>
      </c>
      <c r="AS47" s="3" t="s">
        <v>7</v>
      </c>
      <c r="AT47" s="3">
        <f t="shared" si="13"/>
        <v>340</v>
      </c>
      <c r="AU47" s="3">
        <f t="shared" si="14"/>
        <v>350.2</v>
      </c>
      <c r="AV47" s="3">
        <v>48.26</v>
      </c>
      <c r="AW47" s="3">
        <f t="shared" si="15"/>
        <v>16900.651999999998</v>
      </c>
      <c r="AX47" s="3">
        <v>410</v>
      </c>
      <c r="AY47" s="3">
        <f t="shared" si="16"/>
        <v>451.00000000000006</v>
      </c>
      <c r="AZ47" s="3">
        <f t="shared" si="17"/>
        <v>482.57000000000011</v>
      </c>
      <c r="BA47" s="3" t="s">
        <v>288</v>
      </c>
      <c r="BB47" s="3" t="s">
        <v>288</v>
      </c>
    </row>
    <row r="48" spans="1:54" ht="30" x14ac:dyDescent="0.25">
      <c r="A48" s="3">
        <v>39</v>
      </c>
      <c r="B48" s="4" t="s">
        <v>651</v>
      </c>
      <c r="C48" s="4" t="s">
        <v>302</v>
      </c>
      <c r="D48" s="3" t="s">
        <v>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f>L48*K48</f>
        <v>0</v>
      </c>
      <c r="N48" s="3">
        <v>60</v>
      </c>
      <c r="O48" s="3">
        <v>46</v>
      </c>
      <c r="P48" s="3">
        <f t="shared" si="4"/>
        <v>2760</v>
      </c>
      <c r="Q48" s="3"/>
      <c r="R48" s="3"/>
      <c r="S48" s="3">
        <f t="shared" si="5"/>
        <v>0</v>
      </c>
      <c r="T48" s="3"/>
      <c r="U48" s="3"/>
      <c r="V48" s="3">
        <f t="shared" si="6"/>
        <v>0</v>
      </c>
      <c r="W48" s="3"/>
      <c r="X48" s="3"/>
      <c r="Y48" s="3">
        <f t="shared" si="7"/>
        <v>0</v>
      </c>
      <c r="Z48" s="3"/>
      <c r="AA48" s="3"/>
      <c r="AB48" s="3">
        <f t="shared" si="8"/>
        <v>0</v>
      </c>
      <c r="AC48" s="3"/>
      <c r="AD48" s="3"/>
      <c r="AE48" s="3">
        <f t="shared" si="9"/>
        <v>0</v>
      </c>
      <c r="AF48" s="3"/>
      <c r="AG48" s="3"/>
      <c r="AH48" s="3">
        <f t="shared" si="10"/>
        <v>0</v>
      </c>
      <c r="AI48" s="3"/>
      <c r="AJ48" s="3"/>
      <c r="AK48" s="3">
        <f t="shared" si="11"/>
        <v>0</v>
      </c>
      <c r="AL48" s="3"/>
      <c r="AM48" s="3"/>
      <c r="AN48" s="3">
        <f t="shared" si="12"/>
        <v>0</v>
      </c>
      <c r="AO48" s="3"/>
      <c r="AP48" s="3"/>
      <c r="AQ48" s="3">
        <f t="shared" si="1"/>
        <v>0</v>
      </c>
      <c r="AR48" s="3" t="s">
        <v>205</v>
      </c>
      <c r="AS48" s="3" t="s">
        <v>8</v>
      </c>
      <c r="AT48" s="3">
        <f t="shared" si="13"/>
        <v>2760</v>
      </c>
      <c r="AU48" s="3">
        <f t="shared" si="14"/>
        <v>2842.8</v>
      </c>
      <c r="AV48" s="3">
        <v>5.49</v>
      </c>
      <c r="AW48" s="3">
        <f t="shared" si="15"/>
        <v>15606.972000000002</v>
      </c>
      <c r="AX48" s="3">
        <v>280</v>
      </c>
      <c r="AY48" s="3">
        <f t="shared" si="16"/>
        <v>308</v>
      </c>
      <c r="AZ48" s="3">
        <f t="shared" si="17"/>
        <v>329.56</v>
      </c>
      <c r="BA48" s="3" t="s">
        <v>288</v>
      </c>
      <c r="BB48" s="3" t="s">
        <v>288</v>
      </c>
    </row>
    <row r="49" spans="1:54" ht="75" x14ac:dyDescent="0.25">
      <c r="A49" s="3">
        <v>40</v>
      </c>
      <c r="B49" s="4" t="s">
        <v>555</v>
      </c>
      <c r="C49" s="4" t="s">
        <v>427</v>
      </c>
      <c r="D49" s="3" t="s">
        <v>6</v>
      </c>
      <c r="E49" s="3">
        <v>0</v>
      </c>
      <c r="F49" s="3">
        <v>0</v>
      </c>
      <c r="G49" s="3">
        <f t="shared" si="0"/>
        <v>0</v>
      </c>
      <c r="H49" s="3">
        <v>0</v>
      </c>
      <c r="I49" s="3">
        <v>0</v>
      </c>
      <c r="J49" s="3">
        <f t="shared" si="2"/>
        <v>0</v>
      </c>
      <c r="K49" s="3">
        <v>5</v>
      </c>
      <c r="L49" s="3">
        <v>100</v>
      </c>
      <c r="M49" s="3">
        <f t="shared" si="3"/>
        <v>500</v>
      </c>
      <c r="N49" s="3">
        <v>0</v>
      </c>
      <c r="O49" s="3">
        <v>0</v>
      </c>
      <c r="P49" s="3">
        <f t="shared" si="4"/>
        <v>0</v>
      </c>
      <c r="Q49" s="3"/>
      <c r="R49" s="3"/>
      <c r="S49" s="3">
        <f t="shared" si="5"/>
        <v>0</v>
      </c>
      <c r="T49" s="3"/>
      <c r="U49" s="3"/>
      <c r="V49" s="3">
        <f t="shared" si="6"/>
        <v>0</v>
      </c>
      <c r="W49" s="3"/>
      <c r="X49" s="3"/>
      <c r="Y49" s="3">
        <f t="shared" si="7"/>
        <v>0</v>
      </c>
      <c r="Z49" s="3"/>
      <c r="AA49" s="3"/>
      <c r="AB49" s="3">
        <f t="shared" si="8"/>
        <v>0</v>
      </c>
      <c r="AC49" s="3"/>
      <c r="AD49" s="3"/>
      <c r="AE49" s="3">
        <f t="shared" si="9"/>
        <v>0</v>
      </c>
      <c r="AF49" s="3"/>
      <c r="AG49" s="3"/>
      <c r="AH49" s="3">
        <f t="shared" si="10"/>
        <v>0</v>
      </c>
      <c r="AI49" s="3"/>
      <c r="AJ49" s="3"/>
      <c r="AK49" s="3">
        <f t="shared" si="11"/>
        <v>0</v>
      </c>
      <c r="AL49" s="3"/>
      <c r="AM49" s="3"/>
      <c r="AN49" s="3">
        <f t="shared" si="12"/>
        <v>0</v>
      </c>
      <c r="AO49" s="3"/>
      <c r="AP49" s="3"/>
      <c r="AQ49" s="3">
        <f t="shared" si="1"/>
        <v>0</v>
      </c>
      <c r="AR49" s="3" t="s">
        <v>157</v>
      </c>
      <c r="AS49" s="3" t="s">
        <v>6</v>
      </c>
      <c r="AT49" s="3">
        <f t="shared" si="13"/>
        <v>500</v>
      </c>
      <c r="AU49" s="3">
        <f t="shared" si="14"/>
        <v>515</v>
      </c>
      <c r="AV49" s="3">
        <v>0.47</v>
      </c>
      <c r="AW49" s="3">
        <f t="shared" si="15"/>
        <v>242.04999999999998</v>
      </c>
      <c r="AX49" s="3">
        <v>3.97</v>
      </c>
      <c r="AY49" s="3">
        <f t="shared" si="16"/>
        <v>4.3670000000000009</v>
      </c>
      <c r="AZ49" s="3">
        <f t="shared" si="17"/>
        <v>4.6726900000000011</v>
      </c>
      <c r="BA49" s="3" t="s">
        <v>288</v>
      </c>
      <c r="BB49" s="3" t="s">
        <v>288</v>
      </c>
    </row>
    <row r="50" spans="1:54" ht="30" x14ac:dyDescent="0.25">
      <c r="A50" s="3">
        <v>41</v>
      </c>
      <c r="B50" s="4" t="s">
        <v>233</v>
      </c>
      <c r="C50" s="4" t="s">
        <v>428</v>
      </c>
      <c r="D50" s="3" t="s">
        <v>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0</v>
      </c>
      <c r="U50" s="3">
        <v>0</v>
      </c>
      <c r="V50" s="3"/>
      <c r="W50" s="3">
        <v>0</v>
      </c>
      <c r="X50" s="3">
        <v>0</v>
      </c>
      <c r="Y50" s="3"/>
      <c r="Z50" s="3">
        <v>10</v>
      </c>
      <c r="AA50" s="3">
        <v>35</v>
      </c>
      <c r="AB50" s="3">
        <f t="shared" si="8"/>
        <v>350</v>
      </c>
      <c r="AC50" s="3"/>
      <c r="AD50" s="3"/>
      <c r="AE50" s="3">
        <f t="shared" si="9"/>
        <v>0</v>
      </c>
      <c r="AF50" s="3"/>
      <c r="AG50" s="3"/>
      <c r="AH50" s="3">
        <f t="shared" si="10"/>
        <v>0</v>
      </c>
      <c r="AI50" s="3"/>
      <c r="AJ50" s="3"/>
      <c r="AK50" s="3">
        <f t="shared" si="11"/>
        <v>0</v>
      </c>
      <c r="AL50" s="3"/>
      <c r="AM50" s="3"/>
      <c r="AN50" s="3">
        <f t="shared" si="12"/>
        <v>0</v>
      </c>
      <c r="AO50" s="3"/>
      <c r="AP50" s="3"/>
      <c r="AQ50" s="3">
        <f t="shared" si="1"/>
        <v>0</v>
      </c>
      <c r="AR50" s="3" t="s">
        <v>233</v>
      </c>
      <c r="AS50" s="3" t="s">
        <v>6</v>
      </c>
      <c r="AT50" s="3">
        <f t="shared" si="13"/>
        <v>350</v>
      </c>
      <c r="AU50" s="3">
        <f t="shared" si="14"/>
        <v>360.5</v>
      </c>
      <c r="AV50" s="3">
        <v>0.31</v>
      </c>
      <c r="AW50" s="3">
        <f t="shared" si="15"/>
        <v>111.755</v>
      </c>
      <c r="AX50" s="3">
        <v>13.15</v>
      </c>
      <c r="AY50" s="3">
        <f t="shared" si="16"/>
        <v>14.465000000000002</v>
      </c>
      <c r="AZ50" s="3">
        <f t="shared" si="17"/>
        <v>15.477550000000003</v>
      </c>
      <c r="BA50" s="3" t="s">
        <v>288</v>
      </c>
      <c r="BB50" s="3" t="s">
        <v>288</v>
      </c>
    </row>
    <row r="51" spans="1:54" ht="30" x14ac:dyDescent="0.25">
      <c r="A51" s="3">
        <v>42</v>
      </c>
      <c r="B51" s="4" t="s">
        <v>556</v>
      </c>
      <c r="C51" s="4" t="s">
        <v>429</v>
      </c>
      <c r="D51" s="3" t="s">
        <v>6</v>
      </c>
      <c r="E51" s="3">
        <v>90</v>
      </c>
      <c r="F51" s="3">
        <v>50</v>
      </c>
      <c r="G51" s="3">
        <f t="shared" si="0"/>
        <v>4500</v>
      </c>
      <c r="H51" s="3">
        <v>60</v>
      </c>
      <c r="I51" s="3">
        <v>27</v>
      </c>
      <c r="J51" s="3">
        <f t="shared" si="2"/>
        <v>1620</v>
      </c>
      <c r="K51" s="3">
        <v>90</v>
      </c>
      <c r="L51" s="3">
        <v>35</v>
      </c>
      <c r="M51" s="3">
        <f t="shared" si="3"/>
        <v>3150</v>
      </c>
      <c r="N51" s="3">
        <v>0</v>
      </c>
      <c r="O51" s="3">
        <v>0</v>
      </c>
      <c r="P51" s="3">
        <f t="shared" si="4"/>
        <v>0</v>
      </c>
      <c r="Q51" s="3">
        <v>90</v>
      </c>
      <c r="R51" s="3">
        <v>3</v>
      </c>
      <c r="S51" s="3">
        <f t="shared" si="5"/>
        <v>270</v>
      </c>
      <c r="T51" s="3">
        <v>60</v>
      </c>
      <c r="U51" s="3">
        <v>850</v>
      </c>
      <c r="V51" s="3">
        <f t="shared" si="6"/>
        <v>51000</v>
      </c>
      <c r="W51" s="3">
        <v>60</v>
      </c>
      <c r="X51" s="3">
        <v>850</v>
      </c>
      <c r="Y51" s="3">
        <f t="shared" si="7"/>
        <v>51000</v>
      </c>
      <c r="Z51" s="3">
        <v>20</v>
      </c>
      <c r="AA51" s="3">
        <v>12</v>
      </c>
      <c r="AB51" s="3">
        <f t="shared" si="8"/>
        <v>240</v>
      </c>
      <c r="AC51" s="3">
        <v>60</v>
      </c>
      <c r="AD51" s="3">
        <v>50</v>
      </c>
      <c r="AE51" s="3">
        <f t="shared" si="9"/>
        <v>3000</v>
      </c>
      <c r="AF51" s="3">
        <v>25</v>
      </c>
      <c r="AG51" s="3">
        <v>84</v>
      </c>
      <c r="AH51" s="3">
        <f t="shared" si="10"/>
        <v>2100</v>
      </c>
      <c r="AI51" s="3">
        <v>20</v>
      </c>
      <c r="AJ51" s="3">
        <v>92</v>
      </c>
      <c r="AK51" s="3">
        <f t="shared" si="11"/>
        <v>1840</v>
      </c>
      <c r="AL51" s="3">
        <v>31</v>
      </c>
      <c r="AM51" s="3">
        <v>35</v>
      </c>
      <c r="AN51" s="3">
        <f t="shared" si="12"/>
        <v>1085</v>
      </c>
      <c r="AO51" s="3"/>
      <c r="AP51" s="3"/>
      <c r="AQ51" s="3">
        <f t="shared" si="1"/>
        <v>0</v>
      </c>
      <c r="AR51" s="3" t="s">
        <v>38</v>
      </c>
      <c r="AS51" s="3" t="s">
        <v>6</v>
      </c>
      <c r="AT51" s="3">
        <f t="shared" si="13"/>
        <v>119805</v>
      </c>
      <c r="AU51" s="3">
        <f t="shared" si="14"/>
        <v>123399.15000000001</v>
      </c>
      <c r="AV51" s="3">
        <v>3.03</v>
      </c>
      <c r="AW51" s="3">
        <f t="shared" si="15"/>
        <v>373899.42450000002</v>
      </c>
      <c r="AX51" s="3">
        <v>257.58999999999997</v>
      </c>
      <c r="AY51" s="3">
        <f t="shared" si="16"/>
        <v>283.34899999999999</v>
      </c>
      <c r="AZ51" s="3">
        <f t="shared" si="17"/>
        <v>303.18342999999999</v>
      </c>
      <c r="BA51" s="3" t="s">
        <v>289</v>
      </c>
      <c r="BB51" s="3" t="s">
        <v>289</v>
      </c>
    </row>
    <row r="52" spans="1:54" ht="30" x14ac:dyDescent="0.25">
      <c r="A52" s="3">
        <v>43</v>
      </c>
      <c r="B52" s="4" t="s">
        <v>557</v>
      </c>
      <c r="C52" s="4" t="s">
        <v>430</v>
      </c>
      <c r="D52" s="3" t="s">
        <v>6</v>
      </c>
      <c r="E52" s="3">
        <v>60</v>
      </c>
      <c r="F52" s="3">
        <v>50</v>
      </c>
      <c r="G52" s="3">
        <f t="shared" si="0"/>
        <v>3000</v>
      </c>
      <c r="H52" s="3">
        <v>60</v>
      </c>
      <c r="I52" s="3">
        <v>36</v>
      </c>
      <c r="J52" s="3">
        <f t="shared" si="2"/>
        <v>2160</v>
      </c>
      <c r="K52" s="3">
        <v>60</v>
      </c>
      <c r="L52" s="3">
        <v>20</v>
      </c>
      <c r="M52" s="3">
        <f t="shared" si="3"/>
        <v>1200</v>
      </c>
      <c r="N52" s="3">
        <v>72</v>
      </c>
      <c r="O52" s="3">
        <v>35</v>
      </c>
      <c r="P52" s="3">
        <f t="shared" si="4"/>
        <v>2520</v>
      </c>
      <c r="Q52" s="3">
        <v>60</v>
      </c>
      <c r="R52" s="3">
        <v>5</v>
      </c>
      <c r="S52" s="3">
        <f t="shared" si="5"/>
        <v>300</v>
      </c>
      <c r="T52" s="3">
        <v>60</v>
      </c>
      <c r="U52" s="3">
        <v>1000</v>
      </c>
      <c r="V52" s="3">
        <f t="shared" si="6"/>
        <v>60000</v>
      </c>
      <c r="W52" s="3">
        <v>60</v>
      </c>
      <c r="X52" s="3">
        <v>1000</v>
      </c>
      <c r="Y52" s="3">
        <f t="shared" si="7"/>
        <v>60000</v>
      </c>
      <c r="Z52" s="3"/>
      <c r="AA52" s="3"/>
      <c r="AB52" s="3">
        <f t="shared" si="8"/>
        <v>0</v>
      </c>
      <c r="AC52" s="3">
        <v>25</v>
      </c>
      <c r="AD52" s="3">
        <v>40</v>
      </c>
      <c r="AE52" s="3">
        <f t="shared" si="9"/>
        <v>1000</v>
      </c>
      <c r="AF52" s="3">
        <v>20</v>
      </c>
      <c r="AG52" s="3">
        <v>41</v>
      </c>
      <c r="AH52" s="3">
        <f t="shared" si="10"/>
        <v>820</v>
      </c>
      <c r="AI52" s="3">
        <v>22</v>
      </c>
      <c r="AJ52" s="3">
        <v>50</v>
      </c>
      <c r="AK52" s="3">
        <f t="shared" si="11"/>
        <v>1100</v>
      </c>
      <c r="AL52" s="3">
        <v>27</v>
      </c>
      <c r="AM52" s="3">
        <v>41</v>
      </c>
      <c r="AN52" s="3">
        <f t="shared" si="12"/>
        <v>1107</v>
      </c>
      <c r="AO52" s="3">
        <v>545</v>
      </c>
      <c r="AP52" s="3">
        <v>108</v>
      </c>
      <c r="AQ52" s="3">
        <f t="shared" si="1"/>
        <v>58860</v>
      </c>
      <c r="AR52" s="3" t="s">
        <v>39</v>
      </c>
      <c r="AS52" s="3" t="s">
        <v>6</v>
      </c>
      <c r="AT52" s="3">
        <f t="shared" si="13"/>
        <v>192067</v>
      </c>
      <c r="AU52" s="3">
        <f t="shared" si="14"/>
        <v>197829.01</v>
      </c>
      <c r="AV52" s="3">
        <v>6.37</v>
      </c>
      <c r="AW52" s="3">
        <f t="shared" si="15"/>
        <v>1260170.7937</v>
      </c>
      <c r="AX52" s="3">
        <v>162.4</v>
      </c>
      <c r="AY52" s="3">
        <f t="shared" si="16"/>
        <v>178.64000000000001</v>
      </c>
      <c r="AZ52" s="3">
        <f t="shared" si="17"/>
        <v>191.14480000000003</v>
      </c>
      <c r="BA52" s="3" t="s">
        <v>289</v>
      </c>
      <c r="BB52" s="3" t="s">
        <v>289</v>
      </c>
    </row>
    <row r="53" spans="1:54" x14ac:dyDescent="0.25">
      <c r="A53" s="3">
        <v>44</v>
      </c>
      <c r="B53" s="4" t="s">
        <v>558</v>
      </c>
      <c r="C53" s="4" t="s">
        <v>303</v>
      </c>
      <c r="D53" s="3" t="s">
        <v>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>
        <v>0</v>
      </c>
      <c r="U53" s="3">
        <v>0</v>
      </c>
      <c r="V53" s="3">
        <f t="shared" si="6"/>
        <v>0</v>
      </c>
      <c r="W53" s="3">
        <v>0</v>
      </c>
      <c r="X53" s="3">
        <v>0</v>
      </c>
      <c r="Y53" s="3">
        <f t="shared" si="7"/>
        <v>0</v>
      </c>
      <c r="Z53" s="3">
        <v>0</v>
      </c>
      <c r="AA53" s="3">
        <v>0</v>
      </c>
      <c r="AB53" s="3"/>
      <c r="AC53" s="3">
        <v>25</v>
      </c>
      <c r="AD53" s="3">
        <v>60</v>
      </c>
      <c r="AE53" s="3">
        <f t="shared" si="9"/>
        <v>1500</v>
      </c>
      <c r="AF53" s="3">
        <v>20</v>
      </c>
      <c r="AG53" s="3">
        <v>100</v>
      </c>
      <c r="AH53" s="3">
        <f t="shared" si="10"/>
        <v>2000</v>
      </c>
      <c r="AI53" s="3">
        <v>42</v>
      </c>
      <c r="AJ53" s="3">
        <v>100</v>
      </c>
      <c r="AK53" s="3">
        <f t="shared" si="11"/>
        <v>4200</v>
      </c>
      <c r="AL53" s="3"/>
      <c r="AM53" s="3"/>
      <c r="AN53" s="3">
        <f t="shared" si="12"/>
        <v>0</v>
      </c>
      <c r="AO53" s="3"/>
      <c r="AP53" s="3"/>
      <c r="AQ53" s="3">
        <f t="shared" si="1"/>
        <v>0</v>
      </c>
      <c r="AR53" s="3" t="s">
        <v>265</v>
      </c>
      <c r="AS53" s="3" t="s">
        <v>6</v>
      </c>
      <c r="AT53" s="3">
        <f t="shared" si="13"/>
        <v>7700</v>
      </c>
      <c r="AU53" s="3">
        <f t="shared" si="14"/>
        <v>7931</v>
      </c>
      <c r="AV53" s="3">
        <v>3.99</v>
      </c>
      <c r="AW53" s="3">
        <f t="shared" si="15"/>
        <v>31644.690000000002</v>
      </c>
      <c r="AX53" s="3">
        <v>285.41000000000003</v>
      </c>
      <c r="AY53" s="3">
        <f t="shared" si="16"/>
        <v>313.95100000000008</v>
      </c>
      <c r="AZ53" s="3">
        <f t="shared" si="17"/>
        <v>335.92757000000012</v>
      </c>
      <c r="BA53" s="3" t="s">
        <v>288</v>
      </c>
      <c r="BB53" s="3" t="s">
        <v>289</v>
      </c>
    </row>
    <row r="54" spans="1:54" x14ac:dyDescent="0.25">
      <c r="A54" s="3">
        <v>45</v>
      </c>
      <c r="B54" s="4" t="s">
        <v>558</v>
      </c>
      <c r="C54" s="4" t="s">
        <v>304</v>
      </c>
      <c r="D54" s="3" t="s">
        <v>6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v>0</v>
      </c>
      <c r="U54" s="3">
        <v>0</v>
      </c>
      <c r="V54" s="3">
        <f t="shared" si="6"/>
        <v>0</v>
      </c>
      <c r="W54" s="3">
        <v>0</v>
      </c>
      <c r="X54" s="3">
        <v>0</v>
      </c>
      <c r="Y54" s="3">
        <f t="shared" si="7"/>
        <v>0</v>
      </c>
      <c r="Z54" s="3">
        <v>0</v>
      </c>
      <c r="AA54" s="3">
        <v>0</v>
      </c>
      <c r="AB54" s="3"/>
      <c r="AC54" s="3">
        <v>15</v>
      </c>
      <c r="AD54" s="3">
        <v>30</v>
      </c>
      <c r="AE54" s="3">
        <f t="shared" si="9"/>
        <v>450</v>
      </c>
      <c r="AF54" s="3">
        <v>20</v>
      </c>
      <c r="AG54" s="3">
        <v>120</v>
      </c>
      <c r="AH54" s="3">
        <f t="shared" si="10"/>
        <v>2400</v>
      </c>
      <c r="AI54" s="3">
        <v>23</v>
      </c>
      <c r="AJ54" s="3">
        <v>120</v>
      </c>
      <c r="AK54" s="3">
        <f t="shared" si="11"/>
        <v>2760</v>
      </c>
      <c r="AL54" s="3"/>
      <c r="AM54" s="3"/>
      <c r="AN54" s="3">
        <f t="shared" si="12"/>
        <v>0</v>
      </c>
      <c r="AO54" s="3"/>
      <c r="AP54" s="3"/>
      <c r="AQ54" s="3">
        <f t="shared" si="1"/>
        <v>0</v>
      </c>
      <c r="AR54" s="3" t="s">
        <v>266</v>
      </c>
      <c r="AS54" s="3" t="s">
        <v>6</v>
      </c>
      <c r="AT54" s="3">
        <f t="shared" si="13"/>
        <v>5610</v>
      </c>
      <c r="AU54" s="3">
        <f t="shared" si="14"/>
        <v>5778.3</v>
      </c>
      <c r="AV54" s="3">
        <v>4.84</v>
      </c>
      <c r="AW54" s="3">
        <f t="shared" si="15"/>
        <v>27966.972000000002</v>
      </c>
      <c r="AX54" s="3">
        <v>345.77</v>
      </c>
      <c r="AY54" s="3">
        <f t="shared" si="16"/>
        <v>380.34700000000004</v>
      </c>
      <c r="AZ54" s="3">
        <f t="shared" si="17"/>
        <v>406.97129000000007</v>
      </c>
      <c r="BA54" s="3" t="s">
        <v>288</v>
      </c>
      <c r="BB54" s="3" t="s">
        <v>289</v>
      </c>
    </row>
    <row r="55" spans="1:54" ht="30" x14ac:dyDescent="0.25">
      <c r="A55" s="3">
        <v>46</v>
      </c>
      <c r="B55" s="4" t="s">
        <v>559</v>
      </c>
      <c r="C55" s="4" t="s">
        <v>431</v>
      </c>
      <c r="D55" s="3" t="s">
        <v>8</v>
      </c>
      <c r="E55" s="3">
        <v>30</v>
      </c>
      <c r="F55" s="3">
        <v>30</v>
      </c>
      <c r="G55" s="3">
        <f t="shared" si="0"/>
        <v>900</v>
      </c>
      <c r="H55" s="3">
        <v>60</v>
      </c>
      <c r="I55" s="3">
        <v>4</v>
      </c>
      <c r="J55" s="3">
        <f t="shared" si="2"/>
        <v>240</v>
      </c>
      <c r="K55" s="3">
        <v>56</v>
      </c>
      <c r="L55" s="3">
        <v>20</v>
      </c>
      <c r="M55" s="3">
        <f t="shared" si="3"/>
        <v>1120</v>
      </c>
      <c r="N55" s="3">
        <v>0</v>
      </c>
      <c r="O55" s="3">
        <v>0</v>
      </c>
      <c r="P55" s="3">
        <f t="shared" si="4"/>
        <v>0</v>
      </c>
      <c r="Q55" s="3">
        <v>30</v>
      </c>
      <c r="R55" s="3">
        <v>2</v>
      </c>
      <c r="S55" s="3">
        <f t="shared" si="5"/>
        <v>60</v>
      </c>
      <c r="T55" s="3">
        <v>30</v>
      </c>
      <c r="U55" s="3">
        <v>440</v>
      </c>
      <c r="V55" s="3">
        <f t="shared" si="6"/>
        <v>13200</v>
      </c>
      <c r="W55" s="3">
        <v>30</v>
      </c>
      <c r="X55" s="3">
        <v>440</v>
      </c>
      <c r="Y55" s="3">
        <f t="shared" si="7"/>
        <v>13200</v>
      </c>
      <c r="Z55" s="3"/>
      <c r="AA55" s="3"/>
      <c r="AB55" s="3">
        <f t="shared" si="8"/>
        <v>0</v>
      </c>
      <c r="AC55" s="3"/>
      <c r="AD55" s="3"/>
      <c r="AE55" s="3">
        <f t="shared" si="9"/>
        <v>0</v>
      </c>
      <c r="AF55" s="3"/>
      <c r="AG55" s="3"/>
      <c r="AH55" s="3">
        <f t="shared" si="10"/>
        <v>0</v>
      </c>
      <c r="AI55" s="3"/>
      <c r="AJ55" s="3"/>
      <c r="AK55" s="3">
        <f t="shared" si="11"/>
        <v>0</v>
      </c>
      <c r="AL55" s="3"/>
      <c r="AM55" s="3"/>
      <c r="AN55" s="3">
        <f t="shared" si="12"/>
        <v>0</v>
      </c>
      <c r="AO55" s="3"/>
      <c r="AP55" s="3"/>
      <c r="AQ55" s="3">
        <f t="shared" si="1"/>
        <v>0</v>
      </c>
      <c r="AR55" s="3" t="s">
        <v>48</v>
      </c>
      <c r="AS55" s="3" t="s">
        <v>8</v>
      </c>
      <c r="AT55" s="3">
        <f t="shared" si="13"/>
        <v>28720</v>
      </c>
      <c r="AU55" s="3">
        <f t="shared" si="14"/>
        <v>29581.600000000002</v>
      </c>
      <c r="AV55" s="3">
        <v>16.72</v>
      </c>
      <c r="AW55" s="3">
        <f t="shared" si="15"/>
        <v>494604.35200000001</v>
      </c>
      <c r="AX55" s="3">
        <v>397.73</v>
      </c>
      <c r="AY55" s="3">
        <f t="shared" si="16"/>
        <v>437.50300000000004</v>
      </c>
      <c r="AZ55" s="3">
        <f t="shared" si="17"/>
        <v>468.12821000000008</v>
      </c>
      <c r="BA55" s="3" t="s">
        <v>288</v>
      </c>
      <c r="BB55" s="3" t="s">
        <v>289</v>
      </c>
    </row>
    <row r="56" spans="1:54" ht="30" x14ac:dyDescent="0.25">
      <c r="A56" s="3">
        <v>47</v>
      </c>
      <c r="B56" s="4" t="s">
        <v>559</v>
      </c>
      <c r="C56" s="4" t="s">
        <v>432</v>
      </c>
      <c r="D56" s="3" t="s">
        <v>8</v>
      </c>
      <c r="E56" s="3">
        <v>30</v>
      </c>
      <c r="F56" s="3">
        <v>30</v>
      </c>
      <c r="G56" s="3">
        <f t="shared" si="0"/>
        <v>900</v>
      </c>
      <c r="H56" s="3">
        <v>60</v>
      </c>
      <c r="I56" s="3">
        <v>10</v>
      </c>
      <c r="J56" s="3">
        <f t="shared" si="2"/>
        <v>600</v>
      </c>
      <c r="K56" s="3">
        <v>112</v>
      </c>
      <c r="L56" s="3">
        <v>25</v>
      </c>
      <c r="M56" s="3">
        <f t="shared" si="3"/>
        <v>2800</v>
      </c>
      <c r="N56" s="3">
        <v>0</v>
      </c>
      <c r="O56" s="3">
        <v>0</v>
      </c>
      <c r="P56" s="3">
        <f t="shared" si="4"/>
        <v>0</v>
      </c>
      <c r="Q56" s="3">
        <v>30</v>
      </c>
      <c r="R56" s="3">
        <v>2</v>
      </c>
      <c r="S56" s="3">
        <f t="shared" si="5"/>
        <v>60</v>
      </c>
      <c r="T56" s="3">
        <v>20</v>
      </c>
      <c r="U56" s="3">
        <v>220</v>
      </c>
      <c r="V56" s="3">
        <f t="shared" si="6"/>
        <v>4400</v>
      </c>
      <c r="W56" s="3">
        <v>20</v>
      </c>
      <c r="X56" s="3">
        <v>220</v>
      </c>
      <c r="Y56" s="3">
        <f t="shared" si="7"/>
        <v>4400</v>
      </c>
      <c r="Z56" s="3"/>
      <c r="AA56" s="3"/>
      <c r="AB56" s="3">
        <f t="shared" si="8"/>
        <v>0</v>
      </c>
      <c r="AC56" s="3">
        <v>56</v>
      </c>
      <c r="AD56" s="3">
        <v>69</v>
      </c>
      <c r="AE56" s="3">
        <f t="shared" si="9"/>
        <v>3864</v>
      </c>
      <c r="AF56" s="3">
        <v>23</v>
      </c>
      <c r="AG56" s="3">
        <v>271</v>
      </c>
      <c r="AH56" s="3">
        <f t="shared" si="10"/>
        <v>6233</v>
      </c>
      <c r="AI56" s="3">
        <v>21</v>
      </c>
      <c r="AJ56" s="3">
        <v>300</v>
      </c>
      <c r="AK56" s="3">
        <f t="shared" si="11"/>
        <v>6300</v>
      </c>
      <c r="AL56" s="3">
        <v>28</v>
      </c>
      <c r="AM56" s="3">
        <v>70</v>
      </c>
      <c r="AN56" s="3">
        <f t="shared" si="12"/>
        <v>1960</v>
      </c>
      <c r="AO56" s="3"/>
      <c r="AP56" s="3"/>
      <c r="AQ56" s="3">
        <f t="shared" si="1"/>
        <v>0</v>
      </c>
      <c r="AR56" s="3" t="s">
        <v>46</v>
      </c>
      <c r="AS56" s="3" t="s">
        <v>8</v>
      </c>
      <c r="AT56" s="3">
        <f t="shared" si="13"/>
        <v>31517</v>
      </c>
      <c r="AU56" s="3">
        <f t="shared" si="14"/>
        <v>32462.510000000002</v>
      </c>
      <c r="AV56" s="3">
        <v>25.08</v>
      </c>
      <c r="AW56" s="3">
        <f t="shared" si="15"/>
        <v>814159.75080000004</v>
      </c>
      <c r="AX56" s="3">
        <v>596.59</v>
      </c>
      <c r="AY56" s="3">
        <f t="shared" si="16"/>
        <v>656.24900000000014</v>
      </c>
      <c r="AZ56" s="3">
        <f t="shared" si="17"/>
        <v>702.1864300000002</v>
      </c>
      <c r="BA56" s="3" t="s">
        <v>288</v>
      </c>
      <c r="BB56" s="3" t="s">
        <v>289</v>
      </c>
    </row>
    <row r="57" spans="1:54" ht="30" x14ac:dyDescent="0.25">
      <c r="A57" s="3">
        <v>48</v>
      </c>
      <c r="B57" s="4" t="s">
        <v>559</v>
      </c>
      <c r="C57" s="4" t="s">
        <v>433</v>
      </c>
      <c r="D57" s="3" t="s">
        <v>8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0</v>
      </c>
      <c r="U57" s="3">
        <v>0</v>
      </c>
      <c r="V57" s="3">
        <f t="shared" si="6"/>
        <v>0</v>
      </c>
      <c r="W57" s="3">
        <v>0</v>
      </c>
      <c r="X57" s="3">
        <v>0</v>
      </c>
      <c r="Y57" s="3">
        <f t="shared" si="7"/>
        <v>0</v>
      </c>
      <c r="Z57" s="3">
        <v>0</v>
      </c>
      <c r="AA57" s="3">
        <v>0</v>
      </c>
      <c r="AB57" s="3"/>
      <c r="AC57" s="3">
        <v>21</v>
      </c>
      <c r="AD57" s="3">
        <v>10</v>
      </c>
      <c r="AE57" s="3">
        <f t="shared" si="9"/>
        <v>210</v>
      </c>
      <c r="AF57" s="3">
        <v>26</v>
      </c>
      <c r="AG57" s="3">
        <v>60</v>
      </c>
      <c r="AH57" s="3">
        <f t="shared" si="10"/>
        <v>1560</v>
      </c>
      <c r="AI57" s="3">
        <v>23</v>
      </c>
      <c r="AJ57" s="3">
        <v>60</v>
      </c>
      <c r="AK57" s="3">
        <f t="shared" si="11"/>
        <v>1380</v>
      </c>
      <c r="AL57" s="3">
        <v>20</v>
      </c>
      <c r="AM57" s="3">
        <v>55</v>
      </c>
      <c r="AN57" s="3">
        <f t="shared" si="12"/>
        <v>1100</v>
      </c>
      <c r="AO57" s="3"/>
      <c r="AP57" s="3"/>
      <c r="AQ57" s="3">
        <f t="shared" si="1"/>
        <v>0</v>
      </c>
      <c r="AR57" s="3" t="s">
        <v>247</v>
      </c>
      <c r="AS57" s="3" t="s">
        <v>8</v>
      </c>
      <c r="AT57" s="3">
        <f t="shared" si="13"/>
        <v>4250</v>
      </c>
      <c r="AU57" s="3">
        <f t="shared" si="14"/>
        <v>4377.5</v>
      </c>
      <c r="AV57" s="3">
        <v>37.86</v>
      </c>
      <c r="AW57" s="3">
        <f t="shared" si="15"/>
        <v>165732.15</v>
      </c>
      <c r="AX57" s="3">
        <v>900.73</v>
      </c>
      <c r="AY57" s="3">
        <f t="shared" si="16"/>
        <v>990.80300000000011</v>
      </c>
      <c r="AZ57" s="3">
        <f t="shared" si="17"/>
        <v>1060.1592100000003</v>
      </c>
      <c r="BA57" s="3" t="s">
        <v>288</v>
      </c>
      <c r="BB57" s="3" t="s">
        <v>289</v>
      </c>
    </row>
    <row r="58" spans="1:54" x14ac:dyDescent="0.25">
      <c r="A58" s="3">
        <v>49</v>
      </c>
      <c r="B58" s="4" t="s">
        <v>559</v>
      </c>
      <c r="C58" s="4" t="s">
        <v>306</v>
      </c>
      <c r="D58" s="3" t="s">
        <v>6</v>
      </c>
      <c r="E58" s="3"/>
      <c r="F58" s="3"/>
      <c r="G58" s="3"/>
      <c r="H58" s="3"/>
      <c r="I58" s="3"/>
      <c r="J58" s="3"/>
      <c r="K58" s="3"/>
      <c r="L58" s="3"/>
      <c r="M58" s="3"/>
      <c r="N58" s="3">
        <v>130</v>
      </c>
      <c r="O58" s="3">
        <v>25</v>
      </c>
      <c r="P58" s="3">
        <f t="shared" si="4"/>
        <v>3250</v>
      </c>
      <c r="Q58" s="3">
        <v>60</v>
      </c>
      <c r="R58" s="3">
        <v>2</v>
      </c>
      <c r="S58" s="3">
        <f t="shared" si="5"/>
        <v>120</v>
      </c>
      <c r="T58" s="3"/>
      <c r="U58" s="3"/>
      <c r="V58" s="3">
        <f t="shared" si="6"/>
        <v>0</v>
      </c>
      <c r="W58" s="3"/>
      <c r="X58" s="3"/>
      <c r="Y58" s="3">
        <f t="shared" si="7"/>
        <v>0</v>
      </c>
      <c r="Z58" s="3"/>
      <c r="AA58" s="3"/>
      <c r="AB58" s="3">
        <f t="shared" si="8"/>
        <v>0</v>
      </c>
      <c r="AC58" s="3"/>
      <c r="AD58" s="3"/>
      <c r="AE58" s="3">
        <f t="shared" si="9"/>
        <v>0</v>
      </c>
      <c r="AF58" s="3"/>
      <c r="AG58" s="3"/>
      <c r="AH58" s="3">
        <f t="shared" si="10"/>
        <v>0</v>
      </c>
      <c r="AI58" s="3"/>
      <c r="AJ58" s="3"/>
      <c r="AK58" s="3">
        <f t="shared" si="11"/>
        <v>0</v>
      </c>
      <c r="AL58" s="3"/>
      <c r="AM58" s="3"/>
      <c r="AN58" s="3">
        <f t="shared" si="12"/>
        <v>0</v>
      </c>
      <c r="AO58" s="3"/>
      <c r="AP58" s="3"/>
      <c r="AQ58" s="3">
        <f t="shared" si="1"/>
        <v>0</v>
      </c>
      <c r="AR58" s="3" t="s">
        <v>217</v>
      </c>
      <c r="AS58" s="3" t="s">
        <v>6</v>
      </c>
      <c r="AT58" s="3">
        <f t="shared" si="13"/>
        <v>3370</v>
      </c>
      <c r="AU58" s="3">
        <f t="shared" si="14"/>
        <v>3471.1</v>
      </c>
      <c r="AV58" s="3">
        <v>8.93</v>
      </c>
      <c r="AW58" s="3">
        <f t="shared" si="15"/>
        <v>30996.922999999999</v>
      </c>
      <c r="AX58" s="3">
        <v>227.63</v>
      </c>
      <c r="AY58" s="3">
        <f t="shared" si="16"/>
        <v>250.39300000000003</v>
      </c>
      <c r="AZ58" s="3">
        <f t="shared" si="17"/>
        <v>267.92051000000004</v>
      </c>
      <c r="BA58" s="3" t="s">
        <v>288</v>
      </c>
      <c r="BB58" s="3" t="s">
        <v>289</v>
      </c>
    </row>
    <row r="59" spans="1:54" x14ac:dyDescent="0.25">
      <c r="A59" s="3">
        <v>50</v>
      </c>
      <c r="B59" s="4" t="s">
        <v>559</v>
      </c>
      <c r="C59" s="4" t="s">
        <v>305</v>
      </c>
      <c r="D59" s="3" t="s">
        <v>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v>60</v>
      </c>
      <c r="R59" s="3">
        <v>2</v>
      </c>
      <c r="S59" s="3">
        <f t="shared" si="5"/>
        <v>120</v>
      </c>
      <c r="T59" s="3"/>
      <c r="U59" s="3"/>
      <c r="V59" s="3">
        <f t="shared" si="6"/>
        <v>0</v>
      </c>
      <c r="W59" s="3"/>
      <c r="X59" s="3"/>
      <c r="Y59" s="3">
        <f t="shared" si="7"/>
        <v>0</v>
      </c>
      <c r="Z59" s="3"/>
      <c r="AA59" s="3"/>
      <c r="AB59" s="3">
        <f t="shared" si="8"/>
        <v>0</v>
      </c>
      <c r="AC59" s="3"/>
      <c r="AD59" s="3"/>
      <c r="AE59" s="3">
        <f t="shared" si="9"/>
        <v>0</v>
      </c>
      <c r="AF59" s="3"/>
      <c r="AG59" s="3"/>
      <c r="AH59" s="3">
        <f t="shared" si="10"/>
        <v>0</v>
      </c>
      <c r="AI59" s="3"/>
      <c r="AJ59" s="3"/>
      <c r="AK59" s="3">
        <f t="shared" si="11"/>
        <v>0</v>
      </c>
      <c r="AL59" s="3"/>
      <c r="AM59" s="3"/>
      <c r="AN59" s="3">
        <f t="shared" si="12"/>
        <v>0</v>
      </c>
      <c r="AO59" s="3">
        <v>343</v>
      </c>
      <c r="AP59" s="3">
        <v>18</v>
      </c>
      <c r="AQ59" s="3">
        <f t="shared" si="1"/>
        <v>6174</v>
      </c>
      <c r="AR59" s="3" t="s">
        <v>191</v>
      </c>
      <c r="AS59" s="3" t="s">
        <v>6</v>
      </c>
      <c r="AT59" s="3">
        <f t="shared" si="13"/>
        <v>6294</v>
      </c>
      <c r="AU59" s="3">
        <f t="shared" si="14"/>
        <v>6482.8200000000006</v>
      </c>
      <c r="AV59" s="3">
        <v>16.190000000000001</v>
      </c>
      <c r="AW59" s="3">
        <f t="shared" si="15"/>
        <v>104956.85580000002</v>
      </c>
      <c r="AX59" s="3">
        <v>412.66</v>
      </c>
      <c r="AY59" s="3">
        <f t="shared" si="16"/>
        <v>453.92600000000004</v>
      </c>
      <c r="AZ59" s="3">
        <f t="shared" si="17"/>
        <v>485.70082000000008</v>
      </c>
      <c r="BA59" s="3" t="s">
        <v>288</v>
      </c>
      <c r="BB59" s="3" t="s">
        <v>289</v>
      </c>
    </row>
    <row r="60" spans="1:54" x14ac:dyDescent="0.25">
      <c r="A60" s="3">
        <v>51</v>
      </c>
      <c r="B60" s="4" t="s">
        <v>560</v>
      </c>
      <c r="C60" s="4" t="s">
        <v>307</v>
      </c>
      <c r="D60" s="3" t="s">
        <v>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0</v>
      </c>
      <c r="U60" s="3">
        <v>0</v>
      </c>
      <c r="V60" s="3"/>
      <c r="W60" s="3">
        <v>0</v>
      </c>
      <c r="X60" s="3">
        <v>0</v>
      </c>
      <c r="Y60" s="3"/>
      <c r="Z60" s="3">
        <v>2</v>
      </c>
      <c r="AA60" s="3">
        <v>50</v>
      </c>
      <c r="AB60" s="3">
        <f t="shared" si="8"/>
        <v>100</v>
      </c>
      <c r="AC60" s="3"/>
      <c r="AD60" s="3"/>
      <c r="AE60" s="3">
        <f t="shared" si="9"/>
        <v>0</v>
      </c>
      <c r="AF60" s="3"/>
      <c r="AG60" s="3"/>
      <c r="AH60" s="3">
        <f t="shared" si="10"/>
        <v>0</v>
      </c>
      <c r="AI60" s="3"/>
      <c r="AJ60" s="3"/>
      <c r="AK60" s="3">
        <f t="shared" si="11"/>
        <v>0</v>
      </c>
      <c r="AL60" s="3"/>
      <c r="AM60" s="3"/>
      <c r="AN60" s="3">
        <f t="shared" si="12"/>
        <v>0</v>
      </c>
      <c r="AO60" s="3"/>
      <c r="AP60" s="3"/>
      <c r="AQ60" s="3">
        <f t="shared" si="1"/>
        <v>0</v>
      </c>
      <c r="AR60" s="3" t="s">
        <v>242</v>
      </c>
      <c r="AS60" s="3" t="s">
        <v>6</v>
      </c>
      <c r="AT60" s="3">
        <f t="shared" si="13"/>
        <v>100</v>
      </c>
      <c r="AU60" s="3">
        <f t="shared" si="14"/>
        <v>103</v>
      </c>
      <c r="AV60" s="3">
        <v>8.9600000000000009</v>
      </c>
      <c r="AW60" s="3">
        <f t="shared" si="15"/>
        <v>922.88000000000011</v>
      </c>
      <c r="AX60" s="3">
        <v>45.7</v>
      </c>
      <c r="AY60" s="3">
        <f t="shared" si="16"/>
        <v>50.27000000000001</v>
      </c>
      <c r="AZ60" s="3">
        <f t="shared" si="17"/>
        <v>53.788900000000012</v>
      </c>
      <c r="BA60" s="3" t="s">
        <v>289</v>
      </c>
      <c r="BB60" s="3" t="s">
        <v>289</v>
      </c>
    </row>
    <row r="61" spans="1:54" ht="30" x14ac:dyDescent="0.25">
      <c r="A61" s="3">
        <v>52</v>
      </c>
      <c r="B61" s="4" t="s">
        <v>561</v>
      </c>
      <c r="C61" s="4" t="s">
        <v>434</v>
      </c>
      <c r="D61" s="3" t="s">
        <v>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15</v>
      </c>
      <c r="O61" s="3">
        <v>13</v>
      </c>
      <c r="P61" s="3">
        <f t="shared" si="4"/>
        <v>195</v>
      </c>
      <c r="Q61" s="3">
        <v>10</v>
      </c>
      <c r="R61" s="3">
        <v>12</v>
      </c>
      <c r="S61" s="3">
        <f t="shared" si="5"/>
        <v>120</v>
      </c>
      <c r="T61" s="3"/>
      <c r="U61" s="3"/>
      <c r="V61" s="3">
        <f t="shared" si="6"/>
        <v>0</v>
      </c>
      <c r="W61" s="3"/>
      <c r="X61" s="3"/>
      <c r="Y61" s="3">
        <f t="shared" si="7"/>
        <v>0</v>
      </c>
      <c r="Z61" s="3"/>
      <c r="AA61" s="3"/>
      <c r="AB61" s="3">
        <f t="shared" si="8"/>
        <v>0</v>
      </c>
      <c r="AC61" s="3"/>
      <c r="AD61" s="3"/>
      <c r="AE61" s="3">
        <f t="shared" si="9"/>
        <v>0</v>
      </c>
      <c r="AF61" s="3"/>
      <c r="AG61" s="3"/>
      <c r="AH61" s="3">
        <f t="shared" si="10"/>
        <v>0</v>
      </c>
      <c r="AI61" s="3"/>
      <c r="AJ61" s="3"/>
      <c r="AK61" s="3">
        <f t="shared" si="11"/>
        <v>0</v>
      </c>
      <c r="AL61" s="3"/>
      <c r="AM61" s="3"/>
      <c r="AN61" s="3">
        <f t="shared" si="12"/>
        <v>0</v>
      </c>
      <c r="AO61" s="3"/>
      <c r="AP61" s="3"/>
      <c r="AQ61" s="3">
        <f t="shared" si="1"/>
        <v>0</v>
      </c>
      <c r="AR61" s="3" t="s">
        <v>196</v>
      </c>
      <c r="AS61" s="3" t="s">
        <v>7</v>
      </c>
      <c r="AT61" s="3">
        <f t="shared" si="13"/>
        <v>315</v>
      </c>
      <c r="AU61" s="3">
        <f t="shared" si="14"/>
        <v>324.45</v>
      </c>
      <c r="AV61" s="3">
        <v>4.12</v>
      </c>
      <c r="AW61" s="3">
        <f t="shared" si="15"/>
        <v>1336.7339999999999</v>
      </c>
      <c r="AX61" s="3">
        <v>35</v>
      </c>
      <c r="AY61" s="3">
        <f t="shared" si="16"/>
        <v>38.5</v>
      </c>
      <c r="AZ61" s="3">
        <f t="shared" si="17"/>
        <v>41.195</v>
      </c>
      <c r="BA61" s="3" t="s">
        <v>288</v>
      </c>
      <c r="BB61" s="3" t="s">
        <v>288</v>
      </c>
    </row>
    <row r="62" spans="1:54" ht="30" x14ac:dyDescent="0.25">
      <c r="A62" s="3">
        <v>53</v>
      </c>
      <c r="B62" s="4" t="s">
        <v>562</v>
      </c>
      <c r="C62" s="4" t="s">
        <v>435</v>
      </c>
      <c r="D62" s="3" t="s">
        <v>6</v>
      </c>
      <c r="E62" s="3">
        <v>60</v>
      </c>
      <c r="F62" s="3">
        <v>210</v>
      </c>
      <c r="G62" s="3">
        <f t="shared" si="0"/>
        <v>12600</v>
      </c>
      <c r="H62" s="3">
        <v>30</v>
      </c>
      <c r="I62" s="3">
        <v>79</v>
      </c>
      <c r="J62" s="3">
        <f t="shared" si="2"/>
        <v>2370</v>
      </c>
      <c r="K62" s="3">
        <v>0</v>
      </c>
      <c r="L62" s="3">
        <v>0</v>
      </c>
      <c r="M62" s="3">
        <f t="shared" si="3"/>
        <v>0</v>
      </c>
      <c r="N62" s="3">
        <v>0</v>
      </c>
      <c r="O62" s="3">
        <v>0</v>
      </c>
      <c r="P62" s="3">
        <f t="shared" si="4"/>
        <v>0</v>
      </c>
      <c r="Q62" s="3"/>
      <c r="R62" s="3"/>
      <c r="S62" s="3">
        <f t="shared" si="5"/>
        <v>0</v>
      </c>
      <c r="T62" s="3"/>
      <c r="U62" s="3"/>
      <c r="V62" s="3">
        <f t="shared" si="6"/>
        <v>0</v>
      </c>
      <c r="W62" s="3"/>
      <c r="X62" s="3"/>
      <c r="Y62" s="3">
        <f t="shared" si="7"/>
        <v>0</v>
      </c>
      <c r="Z62" s="3"/>
      <c r="AA62" s="3"/>
      <c r="AB62" s="3">
        <f t="shared" si="8"/>
        <v>0</v>
      </c>
      <c r="AC62" s="3"/>
      <c r="AD62" s="3"/>
      <c r="AE62" s="3">
        <f t="shared" si="9"/>
        <v>0</v>
      </c>
      <c r="AF62" s="3"/>
      <c r="AG62" s="3"/>
      <c r="AH62" s="3">
        <f t="shared" si="10"/>
        <v>0</v>
      </c>
      <c r="AI62" s="3"/>
      <c r="AJ62" s="3"/>
      <c r="AK62" s="3">
        <f t="shared" si="11"/>
        <v>0</v>
      </c>
      <c r="AL62" s="3"/>
      <c r="AM62" s="3"/>
      <c r="AN62" s="3">
        <f t="shared" si="12"/>
        <v>0</v>
      </c>
      <c r="AO62" s="3"/>
      <c r="AP62" s="3"/>
      <c r="AQ62" s="3">
        <f t="shared" si="1"/>
        <v>0</v>
      </c>
      <c r="AR62" s="3" t="s">
        <v>18</v>
      </c>
      <c r="AS62" s="3" t="s">
        <v>6</v>
      </c>
      <c r="AT62" s="3">
        <f t="shared" si="13"/>
        <v>14970</v>
      </c>
      <c r="AU62" s="3">
        <f t="shared" si="14"/>
        <v>15419.1</v>
      </c>
      <c r="AV62" s="3">
        <v>1.21</v>
      </c>
      <c r="AW62" s="3">
        <f t="shared" si="15"/>
        <v>18657.111000000001</v>
      </c>
      <c r="AX62" s="3">
        <v>51.54</v>
      </c>
      <c r="AY62" s="3">
        <f t="shared" si="16"/>
        <v>56.694000000000003</v>
      </c>
      <c r="AZ62" s="3">
        <f t="shared" si="17"/>
        <v>60.662580000000005</v>
      </c>
      <c r="BA62" s="3" t="s">
        <v>289</v>
      </c>
      <c r="BB62" s="3" t="s">
        <v>289</v>
      </c>
    </row>
    <row r="63" spans="1:54" ht="30" x14ac:dyDescent="0.25">
      <c r="A63" s="3">
        <v>54</v>
      </c>
      <c r="B63" s="4" t="s">
        <v>562</v>
      </c>
      <c r="C63" s="4" t="s">
        <v>436</v>
      </c>
      <c r="D63" s="3" t="s">
        <v>6</v>
      </c>
      <c r="E63" s="3">
        <v>0</v>
      </c>
      <c r="F63" s="3">
        <v>0</v>
      </c>
      <c r="G63" s="3">
        <f t="shared" si="0"/>
        <v>0</v>
      </c>
      <c r="H63" s="3">
        <v>60</v>
      </c>
      <c r="I63" s="3">
        <v>98</v>
      </c>
      <c r="J63" s="3">
        <f t="shared" si="2"/>
        <v>5880</v>
      </c>
      <c r="K63" s="3">
        <v>60</v>
      </c>
      <c r="L63" s="3">
        <v>40</v>
      </c>
      <c r="M63" s="3">
        <f t="shared" si="3"/>
        <v>2400</v>
      </c>
      <c r="N63" s="3">
        <v>0</v>
      </c>
      <c r="O63" s="3">
        <v>0</v>
      </c>
      <c r="P63" s="3">
        <f t="shared" si="4"/>
        <v>0</v>
      </c>
      <c r="Q63" s="3">
        <v>20</v>
      </c>
      <c r="R63" s="3">
        <v>2</v>
      </c>
      <c r="S63" s="3">
        <f t="shared" si="5"/>
        <v>40</v>
      </c>
      <c r="T63" s="3"/>
      <c r="U63" s="3"/>
      <c r="V63" s="3">
        <f t="shared" si="6"/>
        <v>0</v>
      </c>
      <c r="W63" s="3"/>
      <c r="X63" s="3"/>
      <c r="Y63" s="3">
        <f t="shared" si="7"/>
        <v>0</v>
      </c>
      <c r="Z63" s="3"/>
      <c r="AA63" s="3"/>
      <c r="AB63" s="3">
        <f t="shared" si="8"/>
        <v>0</v>
      </c>
      <c r="AC63" s="3"/>
      <c r="AD63" s="3"/>
      <c r="AE63" s="3">
        <f t="shared" si="9"/>
        <v>0</v>
      </c>
      <c r="AF63" s="3"/>
      <c r="AG63" s="3"/>
      <c r="AH63" s="3">
        <f t="shared" si="10"/>
        <v>0</v>
      </c>
      <c r="AI63" s="3"/>
      <c r="AJ63" s="3"/>
      <c r="AK63" s="3">
        <f t="shared" si="11"/>
        <v>0</v>
      </c>
      <c r="AL63" s="3"/>
      <c r="AM63" s="3"/>
      <c r="AN63" s="3">
        <f t="shared" si="12"/>
        <v>0</v>
      </c>
      <c r="AO63" s="3"/>
      <c r="AP63" s="3"/>
      <c r="AQ63" s="3">
        <f t="shared" si="1"/>
        <v>0</v>
      </c>
      <c r="AR63" s="3" t="s">
        <v>111</v>
      </c>
      <c r="AS63" s="3" t="s">
        <v>6</v>
      </c>
      <c r="AT63" s="3">
        <f t="shared" si="13"/>
        <v>8320</v>
      </c>
      <c r="AU63" s="3">
        <f t="shared" si="14"/>
        <v>8569.6</v>
      </c>
      <c r="AV63" s="3">
        <v>0.82</v>
      </c>
      <c r="AW63" s="3">
        <f t="shared" si="15"/>
        <v>7027.0720000000001</v>
      </c>
      <c r="AX63" s="3">
        <v>34.729999999999997</v>
      </c>
      <c r="AY63" s="3">
        <f t="shared" si="16"/>
        <v>38.203000000000003</v>
      </c>
      <c r="AZ63" s="3">
        <f t="shared" si="17"/>
        <v>40.877210000000005</v>
      </c>
      <c r="BA63" s="3" t="s">
        <v>289</v>
      </c>
      <c r="BB63" s="3" t="s">
        <v>289</v>
      </c>
    </row>
    <row r="64" spans="1:54" ht="30" x14ac:dyDescent="0.25">
      <c r="A64" s="3">
        <v>55</v>
      </c>
      <c r="B64" s="4" t="s">
        <v>562</v>
      </c>
      <c r="C64" s="4" t="s">
        <v>437</v>
      </c>
      <c r="D64" s="3" t="s">
        <v>7</v>
      </c>
      <c r="E64" s="3">
        <v>0</v>
      </c>
      <c r="F64" s="3">
        <v>0</v>
      </c>
      <c r="G64" s="3">
        <f t="shared" si="0"/>
        <v>0</v>
      </c>
      <c r="H64" s="3">
        <v>10</v>
      </c>
      <c r="I64" s="3">
        <v>80</v>
      </c>
      <c r="J64" s="3">
        <f t="shared" si="2"/>
        <v>800</v>
      </c>
      <c r="K64" s="3">
        <v>0</v>
      </c>
      <c r="L64" s="3">
        <v>0</v>
      </c>
      <c r="M64" s="3">
        <f t="shared" si="3"/>
        <v>0</v>
      </c>
      <c r="N64" s="3">
        <v>0</v>
      </c>
      <c r="O64" s="3">
        <v>0</v>
      </c>
      <c r="P64" s="3">
        <f t="shared" si="4"/>
        <v>0</v>
      </c>
      <c r="Q64" s="3">
        <v>10</v>
      </c>
      <c r="R64" s="3">
        <v>3</v>
      </c>
      <c r="S64" s="3">
        <f t="shared" si="5"/>
        <v>30</v>
      </c>
      <c r="T64" s="3"/>
      <c r="U64" s="3"/>
      <c r="V64" s="3">
        <f t="shared" si="6"/>
        <v>0</v>
      </c>
      <c r="W64" s="3"/>
      <c r="X64" s="3"/>
      <c r="Y64" s="3">
        <f t="shared" si="7"/>
        <v>0</v>
      </c>
      <c r="Z64" s="3"/>
      <c r="AA64" s="3"/>
      <c r="AB64" s="3">
        <f t="shared" si="8"/>
        <v>0</v>
      </c>
      <c r="AC64" s="3"/>
      <c r="AD64" s="3"/>
      <c r="AE64" s="3">
        <f t="shared" si="9"/>
        <v>0</v>
      </c>
      <c r="AF64" s="3"/>
      <c r="AG64" s="3"/>
      <c r="AH64" s="3">
        <f t="shared" si="10"/>
        <v>0</v>
      </c>
      <c r="AI64" s="3"/>
      <c r="AJ64" s="3"/>
      <c r="AK64" s="3">
        <f t="shared" si="11"/>
        <v>0</v>
      </c>
      <c r="AL64" s="3"/>
      <c r="AM64" s="3"/>
      <c r="AN64" s="3">
        <f t="shared" si="12"/>
        <v>0</v>
      </c>
      <c r="AO64" s="3"/>
      <c r="AP64" s="3"/>
      <c r="AQ64" s="3">
        <f t="shared" si="1"/>
        <v>0</v>
      </c>
      <c r="AR64" s="3" t="s">
        <v>91</v>
      </c>
      <c r="AS64" s="3" t="s">
        <v>7</v>
      </c>
      <c r="AT64" s="3">
        <f t="shared" si="13"/>
        <v>830</v>
      </c>
      <c r="AU64" s="3">
        <f t="shared" si="14"/>
        <v>854.9</v>
      </c>
      <c r="AV64" s="3">
        <v>15.76</v>
      </c>
      <c r="AW64" s="3">
        <f t="shared" si="15"/>
        <v>13473.224</v>
      </c>
      <c r="AX64" s="3">
        <v>66.95</v>
      </c>
      <c r="AY64" s="3">
        <f t="shared" si="16"/>
        <v>73.64500000000001</v>
      </c>
      <c r="AZ64" s="3">
        <f t="shared" si="17"/>
        <v>78.800150000000016</v>
      </c>
      <c r="BA64" s="3" t="s">
        <v>289</v>
      </c>
      <c r="BB64" s="3" t="s">
        <v>289</v>
      </c>
    </row>
    <row r="65" spans="1:54" ht="30" x14ac:dyDescent="0.25">
      <c r="A65" s="3">
        <v>56</v>
      </c>
      <c r="B65" s="4" t="s">
        <v>562</v>
      </c>
      <c r="C65" s="4" t="s">
        <v>438</v>
      </c>
      <c r="D65" s="3" t="s">
        <v>7</v>
      </c>
      <c r="E65" s="3">
        <v>2</v>
      </c>
      <c r="F65" s="3">
        <v>210</v>
      </c>
      <c r="G65" s="3">
        <f t="shared" si="0"/>
        <v>420</v>
      </c>
      <c r="H65" s="3">
        <v>1</v>
      </c>
      <c r="I65" s="3">
        <v>60</v>
      </c>
      <c r="J65" s="3">
        <f t="shared" si="2"/>
        <v>60</v>
      </c>
      <c r="K65" s="3">
        <v>12</v>
      </c>
      <c r="L65" s="3">
        <v>25</v>
      </c>
      <c r="M65" s="3">
        <f t="shared" si="3"/>
        <v>300</v>
      </c>
      <c r="N65" s="3">
        <v>2</v>
      </c>
      <c r="O65" s="3">
        <v>22</v>
      </c>
      <c r="P65" s="3">
        <f t="shared" si="4"/>
        <v>44</v>
      </c>
      <c r="Q65" s="3"/>
      <c r="R65" s="3"/>
      <c r="S65" s="3">
        <f t="shared" si="5"/>
        <v>0</v>
      </c>
      <c r="T65" s="3">
        <v>1</v>
      </c>
      <c r="U65" s="3">
        <v>600</v>
      </c>
      <c r="V65" s="3">
        <f t="shared" si="6"/>
        <v>600</v>
      </c>
      <c r="W65" s="3">
        <v>1</v>
      </c>
      <c r="X65" s="3">
        <v>600</v>
      </c>
      <c r="Y65" s="3">
        <f t="shared" si="7"/>
        <v>600</v>
      </c>
      <c r="Z65" s="3"/>
      <c r="AA65" s="3"/>
      <c r="AB65" s="3">
        <f t="shared" si="8"/>
        <v>0</v>
      </c>
      <c r="AC65" s="3"/>
      <c r="AD65" s="3"/>
      <c r="AE65" s="3">
        <f t="shared" si="9"/>
        <v>0</v>
      </c>
      <c r="AF65" s="3"/>
      <c r="AG65" s="3"/>
      <c r="AH65" s="3">
        <f t="shared" si="10"/>
        <v>0</v>
      </c>
      <c r="AI65" s="3"/>
      <c r="AJ65" s="3"/>
      <c r="AK65" s="3">
        <f t="shared" si="11"/>
        <v>0</v>
      </c>
      <c r="AL65" s="3"/>
      <c r="AM65" s="3"/>
      <c r="AN65" s="3">
        <f t="shared" si="12"/>
        <v>0</v>
      </c>
      <c r="AO65" s="3">
        <v>12</v>
      </c>
      <c r="AP65" s="3">
        <v>4</v>
      </c>
      <c r="AQ65" s="3">
        <f t="shared" si="1"/>
        <v>48</v>
      </c>
      <c r="AR65" s="3" t="s">
        <v>36</v>
      </c>
      <c r="AS65" s="3" t="s">
        <v>7</v>
      </c>
      <c r="AT65" s="3">
        <f t="shared" si="13"/>
        <v>2072</v>
      </c>
      <c r="AU65" s="3">
        <f t="shared" si="14"/>
        <v>2134.16</v>
      </c>
      <c r="AV65" s="3">
        <v>60.47</v>
      </c>
      <c r="AW65" s="3">
        <f t="shared" si="15"/>
        <v>129052.65519999999</v>
      </c>
      <c r="AX65" s="3">
        <v>256.89999999999998</v>
      </c>
      <c r="AY65" s="3">
        <f t="shared" si="16"/>
        <v>282.58999999999997</v>
      </c>
      <c r="AZ65" s="3">
        <f t="shared" si="17"/>
        <v>302.37129999999996</v>
      </c>
      <c r="BA65" s="3" t="s">
        <v>288</v>
      </c>
      <c r="BB65" s="3" t="s">
        <v>289</v>
      </c>
    </row>
    <row r="66" spans="1:54" ht="30" x14ac:dyDescent="0.25">
      <c r="A66" s="3">
        <v>57</v>
      </c>
      <c r="B66" s="4" t="s">
        <v>562</v>
      </c>
      <c r="C66" s="4" t="s">
        <v>439</v>
      </c>
      <c r="D66" s="3" t="s">
        <v>6</v>
      </c>
      <c r="E66" s="3">
        <v>90</v>
      </c>
      <c r="F66" s="3">
        <v>210</v>
      </c>
      <c r="G66" s="3">
        <f t="shared" si="0"/>
        <v>18900</v>
      </c>
      <c r="H66" s="3">
        <v>30</v>
      </c>
      <c r="I66" s="3">
        <v>75</v>
      </c>
      <c r="J66" s="3">
        <f t="shared" si="2"/>
        <v>2250</v>
      </c>
      <c r="K66" s="3">
        <v>0</v>
      </c>
      <c r="L66" s="3">
        <v>0</v>
      </c>
      <c r="M66" s="3">
        <f t="shared" si="3"/>
        <v>0</v>
      </c>
      <c r="N66" s="3">
        <v>0</v>
      </c>
      <c r="O66" s="3">
        <v>0</v>
      </c>
      <c r="P66" s="3">
        <f t="shared" si="4"/>
        <v>0</v>
      </c>
      <c r="Q66" s="3"/>
      <c r="R66" s="3"/>
      <c r="S66" s="3">
        <f t="shared" si="5"/>
        <v>0</v>
      </c>
      <c r="T66" s="3"/>
      <c r="U66" s="3"/>
      <c r="V66" s="3">
        <f t="shared" si="6"/>
        <v>0</v>
      </c>
      <c r="W66" s="3"/>
      <c r="X66" s="3"/>
      <c r="Y66" s="3">
        <f t="shared" si="7"/>
        <v>0</v>
      </c>
      <c r="Z66" s="3"/>
      <c r="AA66" s="3"/>
      <c r="AB66" s="3">
        <f t="shared" si="8"/>
        <v>0</v>
      </c>
      <c r="AC66" s="3"/>
      <c r="AD66" s="3"/>
      <c r="AE66" s="3">
        <f t="shared" si="9"/>
        <v>0</v>
      </c>
      <c r="AF66" s="3"/>
      <c r="AG66" s="3"/>
      <c r="AH66" s="3">
        <f t="shared" si="10"/>
        <v>0</v>
      </c>
      <c r="AI66" s="3"/>
      <c r="AJ66" s="3"/>
      <c r="AK66" s="3">
        <f t="shared" si="11"/>
        <v>0</v>
      </c>
      <c r="AL66" s="3"/>
      <c r="AM66" s="3"/>
      <c r="AN66" s="3">
        <f t="shared" si="12"/>
        <v>0</v>
      </c>
      <c r="AO66" s="3">
        <v>570</v>
      </c>
      <c r="AP66" s="3">
        <v>31</v>
      </c>
      <c r="AQ66" s="3">
        <f t="shared" si="1"/>
        <v>17670</v>
      </c>
      <c r="AR66" s="3" t="s">
        <v>19</v>
      </c>
      <c r="AS66" s="3" t="s">
        <v>6</v>
      </c>
      <c r="AT66" s="3">
        <f t="shared" si="13"/>
        <v>38820</v>
      </c>
      <c r="AU66" s="3">
        <f t="shared" si="14"/>
        <v>39984.6</v>
      </c>
      <c r="AV66" s="3">
        <v>0.84</v>
      </c>
      <c r="AW66" s="3">
        <f t="shared" si="15"/>
        <v>33587.063999999998</v>
      </c>
      <c r="AX66" s="3">
        <v>35.880000000000003</v>
      </c>
      <c r="AY66" s="3">
        <f t="shared" si="16"/>
        <v>39.468000000000004</v>
      </c>
      <c r="AZ66" s="3">
        <f t="shared" si="17"/>
        <v>42.230760000000004</v>
      </c>
      <c r="BA66" s="3" t="s">
        <v>289</v>
      </c>
      <c r="BB66" s="3" t="s">
        <v>289</v>
      </c>
    </row>
    <row r="67" spans="1:54" ht="30" x14ac:dyDescent="0.25">
      <c r="A67" s="3">
        <v>58</v>
      </c>
      <c r="B67" s="4" t="s">
        <v>562</v>
      </c>
      <c r="C67" s="4" t="s">
        <v>440</v>
      </c>
      <c r="D67" s="3" t="s">
        <v>6</v>
      </c>
      <c r="E67" s="3">
        <v>0</v>
      </c>
      <c r="F67" s="3">
        <v>0</v>
      </c>
      <c r="G67" s="3">
        <f t="shared" si="0"/>
        <v>0</v>
      </c>
      <c r="H67" s="3">
        <v>60</v>
      </c>
      <c r="I67" s="3">
        <v>90</v>
      </c>
      <c r="J67" s="3">
        <f t="shared" si="2"/>
        <v>5400</v>
      </c>
      <c r="K67" s="3">
        <v>0</v>
      </c>
      <c r="L67" s="3">
        <v>0</v>
      </c>
      <c r="M67" s="3">
        <f t="shared" si="3"/>
        <v>0</v>
      </c>
      <c r="N67" s="3">
        <v>0</v>
      </c>
      <c r="O67" s="3">
        <v>0</v>
      </c>
      <c r="P67" s="3">
        <f t="shared" si="4"/>
        <v>0</v>
      </c>
      <c r="Q67" s="3"/>
      <c r="R67" s="3"/>
      <c r="S67" s="3">
        <f t="shared" si="5"/>
        <v>0</v>
      </c>
      <c r="T67" s="3"/>
      <c r="U67" s="3"/>
      <c r="V67" s="3">
        <f t="shared" si="6"/>
        <v>0</v>
      </c>
      <c r="W67" s="3"/>
      <c r="X67" s="3"/>
      <c r="Y67" s="3">
        <f t="shared" si="7"/>
        <v>0</v>
      </c>
      <c r="Z67" s="3"/>
      <c r="AA67" s="3"/>
      <c r="AB67" s="3">
        <f t="shared" si="8"/>
        <v>0</v>
      </c>
      <c r="AC67" s="3"/>
      <c r="AD67" s="3"/>
      <c r="AE67" s="3">
        <f t="shared" si="9"/>
        <v>0</v>
      </c>
      <c r="AF67" s="3"/>
      <c r="AG67" s="3"/>
      <c r="AH67" s="3">
        <f t="shared" si="10"/>
        <v>0</v>
      </c>
      <c r="AI67" s="3"/>
      <c r="AJ67" s="3"/>
      <c r="AK67" s="3">
        <f t="shared" si="11"/>
        <v>0</v>
      </c>
      <c r="AL67" s="3"/>
      <c r="AM67" s="3"/>
      <c r="AN67" s="3">
        <f t="shared" si="12"/>
        <v>0</v>
      </c>
      <c r="AO67" s="3"/>
      <c r="AP67" s="3"/>
      <c r="AQ67" s="3">
        <f t="shared" si="1"/>
        <v>0</v>
      </c>
      <c r="AR67" s="3" t="s">
        <v>110</v>
      </c>
      <c r="AS67" s="3" t="s">
        <v>6</v>
      </c>
      <c r="AT67" s="3">
        <f t="shared" si="13"/>
        <v>5400</v>
      </c>
      <c r="AU67" s="3">
        <f t="shared" si="14"/>
        <v>5562</v>
      </c>
      <c r="AV67" s="3">
        <v>1.21</v>
      </c>
      <c r="AW67" s="3">
        <f t="shared" si="15"/>
        <v>6730.0199999999995</v>
      </c>
      <c r="AX67" s="3">
        <v>51.43</v>
      </c>
      <c r="AY67" s="3">
        <f t="shared" si="16"/>
        <v>56.573000000000008</v>
      </c>
      <c r="AZ67" s="3">
        <f t="shared" si="17"/>
        <v>60.533110000000015</v>
      </c>
      <c r="BA67" s="3" t="s">
        <v>289</v>
      </c>
      <c r="BB67" s="3" t="s">
        <v>289</v>
      </c>
    </row>
    <row r="68" spans="1:54" ht="30" x14ac:dyDescent="0.25">
      <c r="A68" s="3">
        <v>59</v>
      </c>
      <c r="B68" s="4" t="s">
        <v>562</v>
      </c>
      <c r="C68" s="4" t="s">
        <v>441</v>
      </c>
      <c r="D68" s="3" t="s">
        <v>7</v>
      </c>
      <c r="E68" s="3">
        <v>0</v>
      </c>
      <c r="F68" s="3">
        <v>0</v>
      </c>
      <c r="G68" s="3">
        <f t="shared" si="0"/>
        <v>0</v>
      </c>
      <c r="H68" s="3">
        <v>10</v>
      </c>
      <c r="I68" s="3">
        <v>90</v>
      </c>
      <c r="J68" s="3">
        <f t="shared" si="2"/>
        <v>900</v>
      </c>
      <c r="K68" s="3">
        <v>20</v>
      </c>
      <c r="L68" s="3">
        <v>120</v>
      </c>
      <c r="M68" s="3">
        <f t="shared" si="3"/>
        <v>2400</v>
      </c>
      <c r="N68" s="3">
        <v>15</v>
      </c>
      <c r="O68" s="3">
        <v>148</v>
      </c>
      <c r="P68" s="3">
        <f t="shared" si="4"/>
        <v>2220</v>
      </c>
      <c r="Q68" s="3"/>
      <c r="R68" s="3"/>
      <c r="S68" s="3">
        <f t="shared" si="5"/>
        <v>0</v>
      </c>
      <c r="T68" s="3">
        <v>20</v>
      </c>
      <c r="U68" s="3">
        <v>440</v>
      </c>
      <c r="V68" s="3">
        <f t="shared" si="6"/>
        <v>8800</v>
      </c>
      <c r="W68" s="3">
        <v>20</v>
      </c>
      <c r="X68" s="3">
        <v>440</v>
      </c>
      <c r="Y68" s="3">
        <f t="shared" si="7"/>
        <v>8800</v>
      </c>
      <c r="Z68" s="3"/>
      <c r="AA68" s="3"/>
      <c r="AB68" s="3">
        <f t="shared" si="8"/>
        <v>0</v>
      </c>
      <c r="AC68" s="3"/>
      <c r="AD68" s="3"/>
      <c r="AE68" s="3">
        <f t="shared" si="9"/>
        <v>0</v>
      </c>
      <c r="AF68" s="3"/>
      <c r="AG68" s="3"/>
      <c r="AH68" s="3">
        <f t="shared" si="10"/>
        <v>0</v>
      </c>
      <c r="AI68" s="3"/>
      <c r="AJ68" s="3"/>
      <c r="AK68" s="3">
        <f t="shared" si="11"/>
        <v>0</v>
      </c>
      <c r="AL68" s="3"/>
      <c r="AM68" s="3"/>
      <c r="AN68" s="3">
        <f t="shared" si="12"/>
        <v>0</v>
      </c>
      <c r="AO68" s="3"/>
      <c r="AP68" s="3"/>
      <c r="AQ68" s="3">
        <f t="shared" si="1"/>
        <v>0</v>
      </c>
      <c r="AR68" s="3" t="s">
        <v>92</v>
      </c>
      <c r="AS68" s="3" t="s">
        <v>7</v>
      </c>
      <c r="AT68" s="3">
        <f t="shared" si="13"/>
        <v>23120</v>
      </c>
      <c r="AU68" s="3">
        <f t="shared" si="14"/>
        <v>23813.600000000002</v>
      </c>
      <c r="AV68" s="3">
        <v>12.97</v>
      </c>
      <c r="AW68" s="3">
        <f t="shared" si="15"/>
        <v>308862.39200000005</v>
      </c>
      <c r="AX68" s="3">
        <v>110.2</v>
      </c>
      <c r="AY68" s="3">
        <f t="shared" si="16"/>
        <v>121.22000000000001</v>
      </c>
      <c r="AZ68" s="3">
        <f t="shared" si="17"/>
        <v>129.70540000000003</v>
      </c>
      <c r="BA68" s="3" t="s">
        <v>289</v>
      </c>
      <c r="BB68" s="3" t="s">
        <v>289</v>
      </c>
    </row>
    <row r="69" spans="1:54" ht="30" x14ac:dyDescent="0.25">
      <c r="A69" s="3">
        <v>60</v>
      </c>
      <c r="B69" s="4" t="s">
        <v>664</v>
      </c>
      <c r="C69" s="4" t="s">
        <v>71</v>
      </c>
      <c r="D69" s="3" t="s">
        <v>64</v>
      </c>
      <c r="E69" s="3">
        <v>3</v>
      </c>
      <c r="F69" s="3">
        <v>1</v>
      </c>
      <c r="G69" s="3">
        <f t="shared" si="0"/>
        <v>3</v>
      </c>
      <c r="H69" s="3">
        <v>0</v>
      </c>
      <c r="I69" s="3">
        <v>0</v>
      </c>
      <c r="J69" s="3">
        <f t="shared" si="2"/>
        <v>0</v>
      </c>
      <c r="K69" s="3">
        <v>5</v>
      </c>
      <c r="L69" s="3">
        <v>15</v>
      </c>
      <c r="M69" s="3">
        <f t="shared" si="3"/>
        <v>75</v>
      </c>
      <c r="N69" s="3">
        <v>0</v>
      </c>
      <c r="O69" s="3">
        <v>0</v>
      </c>
      <c r="P69" s="3">
        <f t="shared" si="4"/>
        <v>0</v>
      </c>
      <c r="Q69" s="3"/>
      <c r="R69" s="3"/>
      <c r="S69" s="3">
        <f t="shared" si="5"/>
        <v>0</v>
      </c>
      <c r="T69" s="3">
        <v>3</v>
      </c>
      <c r="U69" s="3">
        <v>30</v>
      </c>
      <c r="V69" s="3">
        <f t="shared" si="6"/>
        <v>90</v>
      </c>
      <c r="W69" s="3">
        <v>3</v>
      </c>
      <c r="X69" s="3">
        <v>30</v>
      </c>
      <c r="Y69" s="3">
        <f t="shared" si="7"/>
        <v>90</v>
      </c>
      <c r="Z69" s="3"/>
      <c r="AA69" s="3"/>
      <c r="AB69" s="3">
        <f t="shared" si="8"/>
        <v>0</v>
      </c>
      <c r="AC69" s="3"/>
      <c r="AD69" s="3"/>
      <c r="AE69" s="3">
        <f t="shared" si="9"/>
        <v>0</v>
      </c>
      <c r="AF69" s="3"/>
      <c r="AG69" s="3"/>
      <c r="AH69" s="3">
        <f t="shared" si="10"/>
        <v>0</v>
      </c>
      <c r="AI69" s="3"/>
      <c r="AJ69" s="3"/>
      <c r="AK69" s="3">
        <f t="shared" si="11"/>
        <v>0</v>
      </c>
      <c r="AL69" s="3"/>
      <c r="AM69" s="3"/>
      <c r="AN69" s="3">
        <f t="shared" si="12"/>
        <v>0</v>
      </c>
      <c r="AO69" s="3"/>
      <c r="AP69" s="3"/>
      <c r="AQ69" s="3">
        <f t="shared" ref="AQ69:AQ122" si="18">AP69*AO69</f>
        <v>0</v>
      </c>
      <c r="AR69" s="3" t="s">
        <v>71</v>
      </c>
      <c r="AS69" s="3" t="s">
        <v>64</v>
      </c>
      <c r="AT69" s="3">
        <f t="shared" si="13"/>
        <v>258</v>
      </c>
      <c r="AU69" s="3">
        <f t="shared" si="14"/>
        <v>265.74</v>
      </c>
      <c r="AV69" s="3">
        <v>157.43</v>
      </c>
      <c r="AW69" s="3">
        <f t="shared" si="15"/>
        <v>41835.448200000006</v>
      </c>
      <c r="AX69" s="3">
        <v>133.76</v>
      </c>
      <c r="AY69" s="3">
        <f t="shared" si="16"/>
        <v>147.136</v>
      </c>
      <c r="AZ69" s="3">
        <f t="shared" si="17"/>
        <v>157.43552</v>
      </c>
      <c r="BA69" s="3" t="s">
        <v>288</v>
      </c>
      <c r="BB69" s="3"/>
    </row>
    <row r="70" spans="1:54" ht="30" x14ac:dyDescent="0.25">
      <c r="A70" s="3">
        <v>61</v>
      </c>
      <c r="B70" s="4" t="s">
        <v>563</v>
      </c>
      <c r="C70" s="4" t="s">
        <v>308</v>
      </c>
      <c r="D70" s="3" t="s">
        <v>6</v>
      </c>
      <c r="E70" s="3">
        <v>90</v>
      </c>
      <c r="F70" s="3">
        <v>25</v>
      </c>
      <c r="G70" s="3">
        <f t="shared" si="0"/>
        <v>2250</v>
      </c>
      <c r="H70" s="3">
        <v>90</v>
      </c>
      <c r="I70" s="3">
        <v>33</v>
      </c>
      <c r="J70" s="3">
        <f t="shared" si="2"/>
        <v>2970</v>
      </c>
      <c r="K70" s="3">
        <v>30</v>
      </c>
      <c r="L70" s="3">
        <v>15</v>
      </c>
      <c r="M70" s="3">
        <f t="shared" si="3"/>
        <v>450</v>
      </c>
      <c r="N70" s="3">
        <v>30</v>
      </c>
      <c r="O70" s="3">
        <v>8</v>
      </c>
      <c r="P70" s="3">
        <f t="shared" si="4"/>
        <v>240</v>
      </c>
      <c r="Q70" s="3">
        <v>20</v>
      </c>
      <c r="R70" s="3">
        <v>7</v>
      </c>
      <c r="S70" s="3">
        <f t="shared" si="5"/>
        <v>140</v>
      </c>
      <c r="T70" s="3">
        <v>30</v>
      </c>
      <c r="U70" s="3">
        <v>120</v>
      </c>
      <c r="V70" s="3">
        <f t="shared" si="6"/>
        <v>3600</v>
      </c>
      <c r="W70" s="3">
        <v>30</v>
      </c>
      <c r="X70" s="3">
        <v>120</v>
      </c>
      <c r="Y70" s="3">
        <f t="shared" si="7"/>
        <v>3600</v>
      </c>
      <c r="Z70" s="3"/>
      <c r="AA70" s="3"/>
      <c r="AB70" s="3">
        <f t="shared" si="8"/>
        <v>0</v>
      </c>
      <c r="AC70" s="3">
        <v>20</v>
      </c>
      <c r="AD70" s="3">
        <v>7</v>
      </c>
      <c r="AE70" s="3">
        <f t="shared" si="9"/>
        <v>140</v>
      </c>
      <c r="AF70" s="3">
        <v>40</v>
      </c>
      <c r="AG70" s="3">
        <v>20</v>
      </c>
      <c r="AH70" s="3">
        <f t="shared" si="10"/>
        <v>800</v>
      </c>
      <c r="AI70" s="3">
        <v>60</v>
      </c>
      <c r="AJ70" s="3">
        <v>20</v>
      </c>
      <c r="AK70" s="3">
        <f t="shared" si="11"/>
        <v>1200</v>
      </c>
      <c r="AL70" s="3">
        <v>20</v>
      </c>
      <c r="AM70" s="3">
        <v>30</v>
      </c>
      <c r="AN70" s="3">
        <f t="shared" si="12"/>
        <v>600</v>
      </c>
      <c r="AO70" s="3">
        <v>298</v>
      </c>
      <c r="AP70" s="3">
        <v>38</v>
      </c>
      <c r="AQ70" s="3">
        <f t="shared" si="18"/>
        <v>11324</v>
      </c>
      <c r="AR70" s="3" t="s">
        <v>56</v>
      </c>
      <c r="AS70" s="3" t="s">
        <v>6</v>
      </c>
      <c r="AT70" s="3">
        <f t="shared" ref="AT70:AT123" si="19">AQ70+AN70+AK70+AH70+AE70+AB70+Y70+V70+S70+P70+M70+J70+G70</f>
        <v>27314</v>
      </c>
      <c r="AU70" s="3">
        <f t="shared" ref="AU70:AU123" si="20">AT70*1.03</f>
        <v>28133.420000000002</v>
      </c>
      <c r="AV70" s="3">
        <v>4.6500000000000004</v>
      </c>
      <c r="AW70" s="3">
        <f t="shared" ref="AW70:AW123" si="21">AV70*AU70</f>
        <v>130820.40300000002</v>
      </c>
      <c r="AX70" s="3">
        <v>79</v>
      </c>
      <c r="AY70" s="3">
        <f t="shared" ref="AY70:AY123" si="22">AX70*1.1</f>
        <v>86.9</v>
      </c>
      <c r="AZ70" s="3">
        <f t="shared" ref="AZ70:AZ123" si="23">AY70*1.07</f>
        <v>92.983000000000018</v>
      </c>
      <c r="BA70" s="3" t="s">
        <v>288</v>
      </c>
      <c r="BB70" s="3" t="s">
        <v>289</v>
      </c>
    </row>
    <row r="71" spans="1:54" ht="30" x14ac:dyDescent="0.25">
      <c r="A71" s="3">
        <v>62</v>
      </c>
      <c r="B71" s="4" t="s">
        <v>563</v>
      </c>
      <c r="C71" s="4" t="s">
        <v>309</v>
      </c>
      <c r="D71" s="3" t="s">
        <v>6</v>
      </c>
      <c r="E71" s="3">
        <v>60</v>
      </c>
      <c r="F71" s="3">
        <v>25</v>
      </c>
      <c r="G71" s="3">
        <f t="shared" ref="G71:G116" si="24">F71*E71</f>
        <v>1500</v>
      </c>
      <c r="H71" s="3">
        <v>60</v>
      </c>
      <c r="I71" s="3">
        <v>14</v>
      </c>
      <c r="J71" s="3">
        <f t="shared" si="2"/>
        <v>840</v>
      </c>
      <c r="K71" s="3">
        <v>30</v>
      </c>
      <c r="L71" s="3">
        <v>8</v>
      </c>
      <c r="M71" s="3">
        <f t="shared" si="3"/>
        <v>240</v>
      </c>
      <c r="N71" s="3">
        <v>0</v>
      </c>
      <c r="O71" s="3">
        <v>0</v>
      </c>
      <c r="P71" s="3">
        <f t="shared" si="4"/>
        <v>0</v>
      </c>
      <c r="Q71" s="3">
        <v>20</v>
      </c>
      <c r="R71" s="3">
        <v>7</v>
      </c>
      <c r="S71" s="3">
        <f t="shared" si="5"/>
        <v>140</v>
      </c>
      <c r="T71" s="3"/>
      <c r="U71" s="3"/>
      <c r="V71" s="3">
        <f t="shared" si="6"/>
        <v>0</v>
      </c>
      <c r="W71" s="3"/>
      <c r="X71" s="3"/>
      <c r="Y71" s="3">
        <f t="shared" si="7"/>
        <v>0</v>
      </c>
      <c r="Z71" s="3"/>
      <c r="AA71" s="3"/>
      <c r="AB71" s="3">
        <f t="shared" si="8"/>
        <v>0</v>
      </c>
      <c r="AC71" s="3">
        <v>10</v>
      </c>
      <c r="AD71" s="3">
        <v>2</v>
      </c>
      <c r="AE71" s="3">
        <f t="shared" si="9"/>
        <v>20</v>
      </c>
      <c r="AF71" s="3">
        <v>20</v>
      </c>
      <c r="AG71" s="3">
        <v>8</v>
      </c>
      <c r="AH71" s="3">
        <f t="shared" si="10"/>
        <v>160</v>
      </c>
      <c r="AI71" s="3">
        <v>40</v>
      </c>
      <c r="AJ71" s="3">
        <v>8</v>
      </c>
      <c r="AK71" s="3">
        <f t="shared" si="11"/>
        <v>320</v>
      </c>
      <c r="AL71" s="3">
        <v>14</v>
      </c>
      <c r="AM71" s="3">
        <v>10</v>
      </c>
      <c r="AN71" s="3">
        <f t="shared" si="12"/>
        <v>140</v>
      </c>
      <c r="AO71" s="3"/>
      <c r="AP71" s="3"/>
      <c r="AQ71" s="3">
        <f t="shared" si="18"/>
        <v>0</v>
      </c>
      <c r="AR71" s="3" t="s">
        <v>55</v>
      </c>
      <c r="AS71" s="3" t="s">
        <v>6</v>
      </c>
      <c r="AT71" s="3">
        <f t="shared" si="19"/>
        <v>3360</v>
      </c>
      <c r="AU71" s="3">
        <f t="shared" si="20"/>
        <v>3460.8</v>
      </c>
      <c r="AV71" s="3">
        <v>11.3</v>
      </c>
      <c r="AW71" s="3">
        <f t="shared" si="21"/>
        <v>39107.040000000008</v>
      </c>
      <c r="AX71" s="3">
        <v>96</v>
      </c>
      <c r="AY71" s="3">
        <f t="shared" si="22"/>
        <v>105.60000000000001</v>
      </c>
      <c r="AZ71" s="3">
        <f t="shared" si="23"/>
        <v>112.99200000000002</v>
      </c>
      <c r="BA71" s="3" t="s">
        <v>288</v>
      </c>
      <c r="BB71" s="3" t="s">
        <v>289</v>
      </c>
    </row>
    <row r="72" spans="1:54" x14ac:dyDescent="0.25">
      <c r="A72" s="3">
        <v>63</v>
      </c>
      <c r="B72" s="4" t="s">
        <v>564</v>
      </c>
      <c r="C72" s="4" t="s">
        <v>137</v>
      </c>
      <c r="D72" s="3" t="s">
        <v>64</v>
      </c>
      <c r="E72" s="3">
        <v>0</v>
      </c>
      <c r="F72" s="3">
        <v>0</v>
      </c>
      <c r="G72" s="3">
        <f t="shared" si="24"/>
        <v>0</v>
      </c>
      <c r="H72" s="3">
        <v>0</v>
      </c>
      <c r="I72" s="3">
        <v>0</v>
      </c>
      <c r="J72" s="3">
        <f t="shared" si="2"/>
        <v>0</v>
      </c>
      <c r="K72" s="3">
        <v>10</v>
      </c>
      <c r="L72" s="3">
        <v>96</v>
      </c>
      <c r="M72" s="3">
        <f t="shared" si="3"/>
        <v>960</v>
      </c>
      <c r="N72" s="3">
        <v>0</v>
      </c>
      <c r="O72" s="3">
        <v>0</v>
      </c>
      <c r="P72" s="3">
        <f t="shared" si="4"/>
        <v>0</v>
      </c>
      <c r="Q72" s="3"/>
      <c r="R72" s="3"/>
      <c r="S72" s="3">
        <f t="shared" si="5"/>
        <v>0</v>
      </c>
      <c r="T72" s="3"/>
      <c r="U72" s="3"/>
      <c r="V72" s="3">
        <f t="shared" si="6"/>
        <v>0</v>
      </c>
      <c r="W72" s="3"/>
      <c r="X72" s="3"/>
      <c r="Y72" s="3">
        <f t="shared" si="7"/>
        <v>0</v>
      </c>
      <c r="Z72" s="3"/>
      <c r="AA72" s="3"/>
      <c r="AB72" s="3">
        <f t="shared" si="8"/>
        <v>0</v>
      </c>
      <c r="AC72" s="3"/>
      <c r="AD72" s="3"/>
      <c r="AE72" s="3">
        <f t="shared" ref="AE72:AE128" si="25">AD72*AC72</f>
        <v>0</v>
      </c>
      <c r="AF72" s="3"/>
      <c r="AG72" s="3"/>
      <c r="AH72" s="3">
        <f t="shared" ref="AH72:AH126" si="26">AG72*AF72</f>
        <v>0</v>
      </c>
      <c r="AI72" s="3"/>
      <c r="AJ72" s="3"/>
      <c r="AK72" s="3">
        <f t="shared" ref="AK72:AK126" si="27">AJ72*AI72</f>
        <v>0</v>
      </c>
      <c r="AL72" s="3"/>
      <c r="AM72" s="3"/>
      <c r="AN72" s="3">
        <f t="shared" ref="AN72:AN126" si="28">AM72*AL72</f>
        <v>0</v>
      </c>
      <c r="AO72" s="3"/>
      <c r="AP72" s="3"/>
      <c r="AQ72" s="3">
        <f t="shared" si="18"/>
        <v>0</v>
      </c>
      <c r="AR72" s="3" t="s">
        <v>137</v>
      </c>
      <c r="AS72" s="3" t="s">
        <v>64</v>
      </c>
      <c r="AT72" s="3">
        <f t="shared" si="19"/>
        <v>960</v>
      </c>
      <c r="AU72" s="3">
        <f t="shared" si="20"/>
        <v>988.80000000000007</v>
      </c>
      <c r="AV72" s="3">
        <v>18.829999999999998</v>
      </c>
      <c r="AW72" s="3">
        <f t="shared" si="21"/>
        <v>18619.103999999999</v>
      </c>
      <c r="AX72" s="3">
        <v>16</v>
      </c>
      <c r="AY72" s="3">
        <f t="shared" si="22"/>
        <v>17.600000000000001</v>
      </c>
      <c r="AZ72" s="3">
        <f t="shared" si="23"/>
        <v>18.832000000000004</v>
      </c>
      <c r="BA72" s="3" t="s">
        <v>289</v>
      </c>
      <c r="BB72" s="3" t="s">
        <v>289</v>
      </c>
    </row>
    <row r="73" spans="1:54" x14ac:dyDescent="0.25">
      <c r="A73" s="3">
        <v>64</v>
      </c>
      <c r="B73" s="4" t="s">
        <v>564</v>
      </c>
      <c r="C73" s="4" t="s">
        <v>63</v>
      </c>
      <c r="D73" s="3" t="s">
        <v>64</v>
      </c>
      <c r="E73" s="3">
        <v>5</v>
      </c>
      <c r="F73" s="3">
        <v>46</v>
      </c>
      <c r="G73" s="3">
        <f t="shared" si="24"/>
        <v>230</v>
      </c>
      <c r="H73" s="3">
        <v>5</v>
      </c>
      <c r="I73" s="3">
        <v>19</v>
      </c>
      <c r="J73" s="3">
        <f t="shared" si="2"/>
        <v>95</v>
      </c>
      <c r="K73" s="3">
        <v>10</v>
      </c>
      <c r="L73" s="3">
        <v>40</v>
      </c>
      <c r="M73" s="3">
        <f t="shared" si="3"/>
        <v>400</v>
      </c>
      <c r="N73" s="3">
        <v>0</v>
      </c>
      <c r="O73" s="3">
        <v>0</v>
      </c>
      <c r="P73" s="3">
        <f t="shared" si="4"/>
        <v>0</v>
      </c>
      <c r="Q73" s="3">
        <v>5</v>
      </c>
      <c r="R73" s="3">
        <v>5</v>
      </c>
      <c r="S73" s="3">
        <f t="shared" si="5"/>
        <v>25</v>
      </c>
      <c r="T73" s="3">
        <v>5</v>
      </c>
      <c r="U73" s="3">
        <v>180</v>
      </c>
      <c r="V73" s="3">
        <f t="shared" si="6"/>
        <v>900</v>
      </c>
      <c r="W73" s="3">
        <v>5</v>
      </c>
      <c r="X73" s="3">
        <v>180</v>
      </c>
      <c r="Y73" s="3">
        <f t="shared" si="7"/>
        <v>900</v>
      </c>
      <c r="Z73" s="3"/>
      <c r="AA73" s="3"/>
      <c r="AB73" s="3">
        <f t="shared" si="8"/>
        <v>0</v>
      </c>
      <c r="AC73" s="3">
        <v>10</v>
      </c>
      <c r="AD73" s="3">
        <v>80</v>
      </c>
      <c r="AE73" s="3">
        <f t="shared" si="25"/>
        <v>800</v>
      </c>
      <c r="AF73" s="3">
        <v>5</v>
      </c>
      <c r="AG73" s="3">
        <v>300</v>
      </c>
      <c r="AH73" s="3">
        <f t="shared" si="26"/>
        <v>1500</v>
      </c>
      <c r="AI73" s="3">
        <v>10</v>
      </c>
      <c r="AJ73" s="3">
        <v>400</v>
      </c>
      <c r="AK73" s="3">
        <f t="shared" si="27"/>
        <v>4000</v>
      </c>
      <c r="AL73" s="3">
        <v>5</v>
      </c>
      <c r="AM73" s="3">
        <v>50</v>
      </c>
      <c r="AN73" s="3">
        <f t="shared" si="28"/>
        <v>250</v>
      </c>
      <c r="AO73" s="3"/>
      <c r="AP73" s="3"/>
      <c r="AQ73" s="3">
        <f t="shared" si="18"/>
        <v>0</v>
      </c>
      <c r="AR73" s="3" t="s">
        <v>63</v>
      </c>
      <c r="AS73" s="3" t="s">
        <v>64</v>
      </c>
      <c r="AT73" s="3">
        <f t="shared" si="19"/>
        <v>9100</v>
      </c>
      <c r="AU73" s="3">
        <f t="shared" si="20"/>
        <v>9373</v>
      </c>
      <c r="AV73" s="3">
        <v>16.059999999999999</v>
      </c>
      <c r="AW73" s="3">
        <f t="shared" si="21"/>
        <v>150530.37999999998</v>
      </c>
      <c r="AX73" s="3">
        <v>13.65</v>
      </c>
      <c r="AY73" s="3">
        <f t="shared" si="22"/>
        <v>15.015000000000002</v>
      </c>
      <c r="AZ73" s="3">
        <f t="shared" si="23"/>
        <v>16.066050000000004</v>
      </c>
      <c r="BA73" s="3" t="s">
        <v>289</v>
      </c>
      <c r="BB73" s="3" t="s">
        <v>289</v>
      </c>
    </row>
    <row r="74" spans="1:54" x14ac:dyDescent="0.25">
      <c r="A74" s="3">
        <v>65</v>
      </c>
      <c r="B74" s="4" t="s">
        <v>564</v>
      </c>
      <c r="C74" s="4" t="s">
        <v>65</v>
      </c>
      <c r="D74" s="3" t="s">
        <v>64</v>
      </c>
      <c r="E74" s="3">
        <v>5</v>
      </c>
      <c r="F74" s="3">
        <v>20</v>
      </c>
      <c r="G74" s="3">
        <f t="shared" si="24"/>
        <v>100</v>
      </c>
      <c r="H74" s="3">
        <v>0</v>
      </c>
      <c r="I74" s="3">
        <v>0</v>
      </c>
      <c r="J74" s="3">
        <f t="shared" si="2"/>
        <v>0</v>
      </c>
      <c r="K74" s="3">
        <v>0</v>
      </c>
      <c r="L74" s="3">
        <v>0</v>
      </c>
      <c r="M74" s="3">
        <f t="shared" si="3"/>
        <v>0</v>
      </c>
      <c r="N74" s="3">
        <v>0</v>
      </c>
      <c r="O74" s="3">
        <v>0</v>
      </c>
      <c r="P74" s="3">
        <f t="shared" si="4"/>
        <v>0</v>
      </c>
      <c r="Q74" s="3"/>
      <c r="R74" s="3"/>
      <c r="S74" s="3">
        <f t="shared" si="5"/>
        <v>0</v>
      </c>
      <c r="T74" s="3"/>
      <c r="U74" s="3"/>
      <c r="V74" s="3">
        <f t="shared" si="6"/>
        <v>0</v>
      </c>
      <c r="W74" s="3"/>
      <c r="X74" s="3"/>
      <c r="Y74" s="3">
        <f t="shared" si="7"/>
        <v>0</v>
      </c>
      <c r="Z74" s="3"/>
      <c r="AA74" s="3"/>
      <c r="AB74" s="3">
        <f t="shared" si="8"/>
        <v>0</v>
      </c>
      <c r="AC74" s="3"/>
      <c r="AD74" s="3"/>
      <c r="AE74" s="3">
        <f t="shared" si="25"/>
        <v>0</v>
      </c>
      <c r="AF74" s="3"/>
      <c r="AG74" s="3"/>
      <c r="AH74" s="3">
        <f t="shared" si="26"/>
        <v>0</v>
      </c>
      <c r="AI74" s="3"/>
      <c r="AJ74" s="3"/>
      <c r="AK74" s="3">
        <f t="shared" si="27"/>
        <v>0</v>
      </c>
      <c r="AL74" s="3"/>
      <c r="AM74" s="3"/>
      <c r="AN74" s="3">
        <f t="shared" si="28"/>
        <v>0</v>
      </c>
      <c r="AO74" s="3"/>
      <c r="AP74" s="3"/>
      <c r="AQ74" s="3">
        <f t="shared" si="18"/>
        <v>0</v>
      </c>
      <c r="AR74" s="3" t="s">
        <v>65</v>
      </c>
      <c r="AS74" s="3" t="s">
        <v>64</v>
      </c>
      <c r="AT74" s="3">
        <f t="shared" si="19"/>
        <v>100</v>
      </c>
      <c r="AU74" s="3">
        <f t="shared" si="20"/>
        <v>103</v>
      </c>
      <c r="AV74" s="3">
        <v>20.27</v>
      </c>
      <c r="AW74" s="3">
        <f t="shared" si="21"/>
        <v>2087.81</v>
      </c>
      <c r="AX74" s="3">
        <v>17.22</v>
      </c>
      <c r="AY74" s="3">
        <f t="shared" si="22"/>
        <v>18.942</v>
      </c>
      <c r="AZ74" s="3">
        <f t="shared" si="23"/>
        <v>20.267940000000003</v>
      </c>
      <c r="BA74" s="3" t="s">
        <v>289</v>
      </c>
      <c r="BB74" s="3" t="s">
        <v>289</v>
      </c>
    </row>
    <row r="75" spans="1:54" ht="30" x14ac:dyDescent="0.25">
      <c r="A75" s="3">
        <v>66</v>
      </c>
      <c r="B75" s="4" t="s">
        <v>564</v>
      </c>
      <c r="C75" s="4" t="s">
        <v>442</v>
      </c>
      <c r="D75" s="3" t="s">
        <v>7</v>
      </c>
      <c r="E75" s="3">
        <v>0</v>
      </c>
      <c r="F75" s="3">
        <v>0</v>
      </c>
      <c r="G75" s="3">
        <f t="shared" si="24"/>
        <v>0</v>
      </c>
      <c r="H75" s="3">
        <v>0</v>
      </c>
      <c r="I75" s="3">
        <v>0</v>
      </c>
      <c r="J75" s="3">
        <f t="shared" si="2"/>
        <v>0</v>
      </c>
      <c r="K75" s="3">
        <v>1</v>
      </c>
      <c r="L75" s="3">
        <v>30</v>
      </c>
      <c r="M75" s="3">
        <f t="shared" si="3"/>
        <v>30</v>
      </c>
      <c r="N75" s="3">
        <v>0</v>
      </c>
      <c r="O75" s="3">
        <v>0</v>
      </c>
      <c r="P75" s="3">
        <f t="shared" si="4"/>
        <v>0</v>
      </c>
      <c r="Q75" s="3"/>
      <c r="R75" s="3"/>
      <c r="S75" s="3">
        <f t="shared" si="5"/>
        <v>0</v>
      </c>
      <c r="T75" s="3"/>
      <c r="U75" s="3"/>
      <c r="V75" s="3">
        <f t="shared" si="6"/>
        <v>0</v>
      </c>
      <c r="W75" s="3"/>
      <c r="X75" s="3"/>
      <c r="Y75" s="3">
        <f t="shared" si="7"/>
        <v>0</v>
      </c>
      <c r="Z75" s="3">
        <v>7</v>
      </c>
      <c r="AA75" s="3">
        <v>10</v>
      </c>
      <c r="AB75" s="3">
        <f t="shared" si="8"/>
        <v>70</v>
      </c>
      <c r="AC75" s="3"/>
      <c r="AD75" s="3"/>
      <c r="AE75" s="3">
        <f t="shared" si="25"/>
        <v>0</v>
      </c>
      <c r="AF75" s="3"/>
      <c r="AG75" s="3"/>
      <c r="AH75" s="3">
        <f t="shared" si="26"/>
        <v>0</v>
      </c>
      <c r="AI75" s="3"/>
      <c r="AJ75" s="3"/>
      <c r="AK75" s="3">
        <f t="shared" si="27"/>
        <v>0</v>
      </c>
      <c r="AL75" s="3"/>
      <c r="AM75" s="3"/>
      <c r="AN75" s="3">
        <f t="shared" si="28"/>
        <v>0</v>
      </c>
      <c r="AO75" s="3"/>
      <c r="AP75" s="3"/>
      <c r="AQ75" s="3">
        <f t="shared" si="18"/>
        <v>0</v>
      </c>
      <c r="AR75" s="3" t="s">
        <v>164</v>
      </c>
      <c r="AS75" s="3" t="s">
        <v>7</v>
      </c>
      <c r="AT75" s="3">
        <f t="shared" si="19"/>
        <v>100</v>
      </c>
      <c r="AU75" s="3">
        <f t="shared" si="20"/>
        <v>103</v>
      </c>
      <c r="AV75" s="3">
        <v>8.24</v>
      </c>
      <c r="AW75" s="3">
        <f t="shared" si="21"/>
        <v>848.72</v>
      </c>
      <c r="AX75" s="3">
        <v>70</v>
      </c>
      <c r="AY75" s="3">
        <f t="shared" si="22"/>
        <v>77</v>
      </c>
      <c r="AZ75" s="3">
        <f t="shared" si="23"/>
        <v>82.39</v>
      </c>
      <c r="BA75" s="3" t="s">
        <v>289</v>
      </c>
      <c r="BB75" s="3" t="s">
        <v>289</v>
      </c>
    </row>
    <row r="76" spans="1:54" ht="30" x14ac:dyDescent="0.25">
      <c r="A76" s="3">
        <v>67</v>
      </c>
      <c r="B76" s="4" t="s">
        <v>656</v>
      </c>
      <c r="C76" s="4" t="s">
        <v>310</v>
      </c>
      <c r="D76" s="3" t="s">
        <v>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>
        <v>0</v>
      </c>
      <c r="AJ76" s="3">
        <v>0</v>
      </c>
      <c r="AK76" s="3"/>
      <c r="AL76" s="3">
        <v>0</v>
      </c>
      <c r="AM76" s="3">
        <v>0</v>
      </c>
      <c r="AN76" s="3"/>
      <c r="AO76" s="3">
        <v>600</v>
      </c>
      <c r="AP76" s="3">
        <v>2</v>
      </c>
      <c r="AQ76" s="3">
        <f t="shared" si="18"/>
        <v>1200</v>
      </c>
      <c r="AR76" s="3" t="s">
        <v>283</v>
      </c>
      <c r="AS76" s="3" t="s">
        <v>6</v>
      </c>
      <c r="AT76" s="3">
        <f t="shared" si="19"/>
        <v>1200</v>
      </c>
      <c r="AU76" s="3">
        <f t="shared" si="20"/>
        <v>1236</v>
      </c>
      <c r="AV76" s="3">
        <v>2.29</v>
      </c>
      <c r="AW76" s="3">
        <f t="shared" si="21"/>
        <v>2830.44</v>
      </c>
      <c r="AX76" s="3">
        <v>58.1</v>
      </c>
      <c r="AY76" s="3">
        <f t="shared" si="22"/>
        <v>63.910000000000004</v>
      </c>
      <c r="AZ76" s="3">
        <f t="shared" si="23"/>
        <v>68.383700000000005</v>
      </c>
      <c r="BA76" s="3" t="s">
        <v>289</v>
      </c>
      <c r="BB76" s="3"/>
    </row>
    <row r="77" spans="1:54" x14ac:dyDescent="0.25">
      <c r="A77" s="3">
        <v>68</v>
      </c>
      <c r="B77" s="4" t="s">
        <v>565</v>
      </c>
      <c r="C77" s="4" t="s">
        <v>173</v>
      </c>
      <c r="D77" s="3" t="s">
        <v>64</v>
      </c>
      <c r="E77" s="3">
        <v>0</v>
      </c>
      <c r="F77" s="3">
        <v>0</v>
      </c>
      <c r="G77" s="3">
        <f t="shared" si="24"/>
        <v>0</v>
      </c>
      <c r="H77" s="3">
        <v>0</v>
      </c>
      <c r="I77" s="3">
        <v>0</v>
      </c>
      <c r="J77" s="3">
        <f t="shared" si="2"/>
        <v>0</v>
      </c>
      <c r="K77" s="3">
        <v>1</v>
      </c>
      <c r="L77" s="3">
        <v>10</v>
      </c>
      <c r="M77" s="3">
        <f t="shared" si="3"/>
        <v>10</v>
      </c>
      <c r="N77" s="3">
        <v>0</v>
      </c>
      <c r="O77" s="3">
        <v>0</v>
      </c>
      <c r="P77" s="3">
        <f t="shared" si="4"/>
        <v>0</v>
      </c>
      <c r="Q77" s="3"/>
      <c r="R77" s="3"/>
      <c r="S77" s="3">
        <f t="shared" si="5"/>
        <v>0</v>
      </c>
      <c r="T77" s="3"/>
      <c r="U77" s="3"/>
      <c r="V77" s="3">
        <f t="shared" si="6"/>
        <v>0</v>
      </c>
      <c r="W77" s="3"/>
      <c r="X77" s="3"/>
      <c r="Y77" s="3">
        <f t="shared" si="7"/>
        <v>0</v>
      </c>
      <c r="Z77" s="3"/>
      <c r="AA77" s="3"/>
      <c r="AB77" s="3">
        <f t="shared" si="8"/>
        <v>0</v>
      </c>
      <c r="AC77" s="3"/>
      <c r="AD77" s="3"/>
      <c r="AE77" s="3">
        <f t="shared" si="25"/>
        <v>0</v>
      </c>
      <c r="AF77" s="3"/>
      <c r="AG77" s="3"/>
      <c r="AH77" s="3">
        <f t="shared" si="26"/>
        <v>0</v>
      </c>
      <c r="AI77" s="3"/>
      <c r="AJ77" s="3"/>
      <c r="AK77" s="3">
        <f t="shared" si="27"/>
        <v>0</v>
      </c>
      <c r="AL77" s="3"/>
      <c r="AM77" s="3"/>
      <c r="AN77" s="3">
        <f t="shared" si="28"/>
        <v>0</v>
      </c>
      <c r="AO77" s="3"/>
      <c r="AP77" s="3"/>
      <c r="AQ77" s="3">
        <f t="shared" si="18"/>
        <v>0</v>
      </c>
      <c r="AR77" s="3" t="s">
        <v>173</v>
      </c>
      <c r="AS77" s="3" t="s">
        <v>64</v>
      </c>
      <c r="AT77" s="3">
        <f t="shared" si="19"/>
        <v>10</v>
      </c>
      <c r="AU77" s="3">
        <f t="shared" si="20"/>
        <v>10.3</v>
      </c>
      <c r="AV77" s="3">
        <v>107.82</v>
      </c>
      <c r="AW77" s="3">
        <f t="shared" si="21"/>
        <v>1110.546</v>
      </c>
      <c r="AX77" s="3">
        <v>91.61</v>
      </c>
      <c r="AY77" s="3">
        <f t="shared" si="22"/>
        <v>100.771</v>
      </c>
      <c r="AZ77" s="3">
        <f t="shared" si="23"/>
        <v>107.82497000000001</v>
      </c>
      <c r="BA77" s="3" t="s">
        <v>288</v>
      </c>
      <c r="BB77" s="3" t="s">
        <v>289</v>
      </c>
    </row>
    <row r="78" spans="1:54" ht="30" x14ac:dyDescent="0.25">
      <c r="A78" s="3">
        <v>69</v>
      </c>
      <c r="B78" s="4" t="s">
        <v>566</v>
      </c>
      <c r="C78" s="4" t="s">
        <v>443</v>
      </c>
      <c r="D78" s="3" t="s">
        <v>7</v>
      </c>
      <c r="E78" s="3">
        <v>0</v>
      </c>
      <c r="F78" s="3">
        <v>0</v>
      </c>
      <c r="G78" s="3">
        <f t="shared" si="24"/>
        <v>0</v>
      </c>
      <c r="H78" s="3">
        <v>0</v>
      </c>
      <c r="I78" s="3">
        <v>0</v>
      </c>
      <c r="J78" s="3">
        <f t="shared" si="2"/>
        <v>0</v>
      </c>
      <c r="K78" s="3">
        <v>4</v>
      </c>
      <c r="L78" s="3">
        <v>100</v>
      </c>
      <c r="M78" s="3">
        <f t="shared" si="3"/>
        <v>400</v>
      </c>
      <c r="N78" s="3">
        <v>0</v>
      </c>
      <c r="O78" s="3">
        <v>0</v>
      </c>
      <c r="P78" s="3">
        <f t="shared" si="4"/>
        <v>0</v>
      </c>
      <c r="Q78" s="3"/>
      <c r="R78" s="3"/>
      <c r="S78" s="3">
        <f t="shared" si="5"/>
        <v>0</v>
      </c>
      <c r="T78" s="3"/>
      <c r="U78" s="3"/>
      <c r="V78" s="3">
        <f t="shared" si="6"/>
        <v>0</v>
      </c>
      <c r="W78" s="3"/>
      <c r="X78" s="3"/>
      <c r="Y78" s="3">
        <f t="shared" si="7"/>
        <v>0</v>
      </c>
      <c r="Z78" s="3">
        <v>10</v>
      </c>
      <c r="AA78" s="3">
        <v>10</v>
      </c>
      <c r="AB78" s="3">
        <f t="shared" si="8"/>
        <v>100</v>
      </c>
      <c r="AC78" s="3"/>
      <c r="AD78" s="3"/>
      <c r="AE78" s="3">
        <f t="shared" si="25"/>
        <v>0</v>
      </c>
      <c r="AF78" s="3"/>
      <c r="AG78" s="3"/>
      <c r="AH78" s="3">
        <f t="shared" si="26"/>
        <v>0</v>
      </c>
      <c r="AI78" s="3"/>
      <c r="AJ78" s="3"/>
      <c r="AK78" s="3">
        <f t="shared" si="27"/>
        <v>0</v>
      </c>
      <c r="AL78" s="3"/>
      <c r="AM78" s="3"/>
      <c r="AN78" s="3">
        <f t="shared" si="28"/>
        <v>0</v>
      </c>
      <c r="AO78" s="3"/>
      <c r="AP78" s="3"/>
      <c r="AQ78" s="3">
        <f t="shared" si="18"/>
        <v>0</v>
      </c>
      <c r="AR78" s="3" t="s">
        <v>165</v>
      </c>
      <c r="AS78" s="3" t="s">
        <v>7</v>
      </c>
      <c r="AT78" s="3">
        <f t="shared" si="19"/>
        <v>500</v>
      </c>
      <c r="AU78" s="3">
        <f t="shared" si="20"/>
        <v>515</v>
      </c>
      <c r="AV78" s="3">
        <v>3.32</v>
      </c>
      <c r="AW78" s="3">
        <f t="shared" si="21"/>
        <v>1709.8</v>
      </c>
      <c r="AX78" s="3">
        <v>14.12</v>
      </c>
      <c r="AY78" s="3">
        <f t="shared" si="22"/>
        <v>15.532</v>
      </c>
      <c r="AZ78" s="3">
        <f t="shared" si="23"/>
        <v>16.619240000000001</v>
      </c>
      <c r="BA78" s="3" t="s">
        <v>289</v>
      </c>
      <c r="BB78" s="3" t="s">
        <v>289</v>
      </c>
    </row>
    <row r="79" spans="1:54" ht="30" x14ac:dyDescent="0.25">
      <c r="A79" s="3">
        <v>70</v>
      </c>
      <c r="B79" s="4" t="s">
        <v>557</v>
      </c>
      <c r="C79" s="4" t="s">
        <v>444</v>
      </c>
      <c r="D79" s="3" t="s">
        <v>6</v>
      </c>
      <c r="E79" s="3">
        <v>90</v>
      </c>
      <c r="F79" s="3">
        <v>50</v>
      </c>
      <c r="G79" s="3">
        <f t="shared" si="24"/>
        <v>4500</v>
      </c>
      <c r="H79" s="3">
        <v>60</v>
      </c>
      <c r="I79" s="3">
        <v>25</v>
      </c>
      <c r="J79" s="3">
        <f t="shared" si="2"/>
        <v>1500</v>
      </c>
      <c r="K79" s="3">
        <v>60</v>
      </c>
      <c r="L79" s="3">
        <v>12</v>
      </c>
      <c r="M79" s="3">
        <f t="shared" si="3"/>
        <v>720</v>
      </c>
      <c r="N79" s="3">
        <v>0</v>
      </c>
      <c r="O79" s="3">
        <v>0</v>
      </c>
      <c r="P79" s="3">
        <f t="shared" si="4"/>
        <v>0</v>
      </c>
      <c r="Q79" s="3">
        <v>90</v>
      </c>
      <c r="R79" s="3">
        <v>2</v>
      </c>
      <c r="S79" s="3">
        <f t="shared" si="5"/>
        <v>180</v>
      </c>
      <c r="T79" s="3">
        <v>60</v>
      </c>
      <c r="U79" s="3">
        <v>120</v>
      </c>
      <c r="V79" s="3">
        <f t="shared" si="6"/>
        <v>7200</v>
      </c>
      <c r="W79" s="3">
        <v>60</v>
      </c>
      <c r="X79" s="3">
        <v>120</v>
      </c>
      <c r="Y79" s="3">
        <f t="shared" si="7"/>
        <v>7200</v>
      </c>
      <c r="Z79" s="3">
        <v>60</v>
      </c>
      <c r="AA79" s="3">
        <v>15</v>
      </c>
      <c r="AB79" s="3">
        <f t="shared" si="8"/>
        <v>900</v>
      </c>
      <c r="AC79" s="3"/>
      <c r="AD79" s="3"/>
      <c r="AE79" s="3">
        <f t="shared" si="25"/>
        <v>0</v>
      </c>
      <c r="AF79" s="3"/>
      <c r="AG79" s="3"/>
      <c r="AH79" s="3">
        <f t="shared" si="26"/>
        <v>0</v>
      </c>
      <c r="AI79" s="3"/>
      <c r="AJ79" s="3"/>
      <c r="AK79" s="3">
        <f t="shared" si="27"/>
        <v>0</v>
      </c>
      <c r="AL79" s="3"/>
      <c r="AM79" s="3"/>
      <c r="AN79" s="3">
        <f t="shared" si="28"/>
        <v>0</v>
      </c>
      <c r="AO79" s="3"/>
      <c r="AP79" s="3"/>
      <c r="AQ79" s="3">
        <f t="shared" si="18"/>
        <v>0</v>
      </c>
      <c r="AR79" s="3" t="s">
        <v>114</v>
      </c>
      <c r="AS79" s="3" t="s">
        <v>6</v>
      </c>
      <c r="AT79" s="3">
        <f t="shared" si="19"/>
        <v>22200</v>
      </c>
      <c r="AU79" s="3">
        <f t="shared" si="20"/>
        <v>22866</v>
      </c>
      <c r="AV79" s="3">
        <v>13.13</v>
      </c>
      <c r="AW79" s="3">
        <f t="shared" si="21"/>
        <v>300230.58</v>
      </c>
      <c r="AX79" s="3">
        <v>334.67</v>
      </c>
      <c r="AY79" s="3">
        <f t="shared" si="22"/>
        <v>368.13700000000006</v>
      </c>
      <c r="AZ79" s="3">
        <f t="shared" si="23"/>
        <v>393.90659000000011</v>
      </c>
      <c r="BA79" s="3" t="s">
        <v>289</v>
      </c>
      <c r="BB79" s="3" t="s">
        <v>289</v>
      </c>
    </row>
    <row r="80" spans="1:54" ht="30" x14ac:dyDescent="0.25">
      <c r="A80" s="3">
        <v>71</v>
      </c>
      <c r="B80" s="4" t="s">
        <v>557</v>
      </c>
      <c r="C80" s="4" t="s">
        <v>445</v>
      </c>
      <c r="D80" s="3" t="s">
        <v>6</v>
      </c>
      <c r="E80" s="3">
        <v>20</v>
      </c>
      <c r="F80" s="3">
        <v>50</v>
      </c>
      <c r="G80" s="3">
        <f t="shared" si="24"/>
        <v>1000</v>
      </c>
      <c r="H80" s="3">
        <v>60</v>
      </c>
      <c r="I80" s="3">
        <v>32</v>
      </c>
      <c r="J80" s="3">
        <f t="shared" si="2"/>
        <v>1920</v>
      </c>
      <c r="K80" s="3">
        <v>0</v>
      </c>
      <c r="L80" s="3">
        <v>0</v>
      </c>
      <c r="M80" s="3">
        <f t="shared" si="3"/>
        <v>0</v>
      </c>
      <c r="N80" s="3">
        <v>72</v>
      </c>
      <c r="O80" s="3">
        <v>26</v>
      </c>
      <c r="P80" s="3">
        <f t="shared" si="4"/>
        <v>1872</v>
      </c>
      <c r="Q80" s="3">
        <v>60</v>
      </c>
      <c r="R80" s="3">
        <v>2</v>
      </c>
      <c r="S80" s="3">
        <f t="shared" si="5"/>
        <v>120</v>
      </c>
      <c r="T80" s="3">
        <v>60</v>
      </c>
      <c r="U80" s="3">
        <v>80</v>
      </c>
      <c r="V80" s="3">
        <f t="shared" si="6"/>
        <v>4800</v>
      </c>
      <c r="W80" s="3">
        <v>60</v>
      </c>
      <c r="X80" s="3">
        <v>80</v>
      </c>
      <c r="Y80" s="3">
        <f t="shared" si="7"/>
        <v>4800</v>
      </c>
      <c r="Z80" s="3"/>
      <c r="AA80" s="3"/>
      <c r="AB80" s="3">
        <f t="shared" si="8"/>
        <v>0</v>
      </c>
      <c r="AC80" s="3">
        <v>50</v>
      </c>
      <c r="AD80" s="3">
        <v>30</v>
      </c>
      <c r="AE80" s="3">
        <f t="shared" si="25"/>
        <v>1500</v>
      </c>
      <c r="AF80" s="3">
        <v>20</v>
      </c>
      <c r="AG80" s="3">
        <v>5</v>
      </c>
      <c r="AH80" s="3">
        <f t="shared" si="26"/>
        <v>100</v>
      </c>
      <c r="AI80" s="3">
        <v>20</v>
      </c>
      <c r="AJ80" s="3">
        <v>5</v>
      </c>
      <c r="AK80" s="3">
        <f t="shared" si="27"/>
        <v>100</v>
      </c>
      <c r="AL80" s="3">
        <v>30</v>
      </c>
      <c r="AM80" s="3">
        <v>5</v>
      </c>
      <c r="AN80" s="3">
        <f t="shared" si="28"/>
        <v>150</v>
      </c>
      <c r="AO80" s="3">
        <v>713</v>
      </c>
      <c r="AP80" s="3">
        <v>38</v>
      </c>
      <c r="AQ80" s="3">
        <f t="shared" si="18"/>
        <v>27094</v>
      </c>
      <c r="AR80" s="3" t="s">
        <v>42</v>
      </c>
      <c r="AS80" s="3" t="s">
        <v>6</v>
      </c>
      <c r="AT80" s="3">
        <f t="shared" si="19"/>
        <v>43456</v>
      </c>
      <c r="AU80" s="3">
        <f t="shared" si="20"/>
        <v>44759.68</v>
      </c>
      <c r="AV80" s="3">
        <v>9.6199999999999992</v>
      </c>
      <c r="AW80" s="3">
        <f t="shared" si="21"/>
        <v>430588.12159999995</v>
      </c>
      <c r="AX80" s="3">
        <v>817.72</v>
      </c>
      <c r="AY80" s="3">
        <f t="shared" si="22"/>
        <v>899.49200000000008</v>
      </c>
      <c r="AZ80" s="3">
        <f t="shared" si="23"/>
        <v>962.45644000000016</v>
      </c>
      <c r="BA80" s="3" t="s">
        <v>289</v>
      </c>
      <c r="BB80" s="3" t="s">
        <v>289</v>
      </c>
    </row>
    <row r="81" spans="1:54" ht="30" x14ac:dyDescent="0.25">
      <c r="A81" s="3">
        <v>72</v>
      </c>
      <c r="B81" s="4" t="s">
        <v>557</v>
      </c>
      <c r="C81" s="4" t="s">
        <v>188</v>
      </c>
      <c r="D81" s="3" t="s">
        <v>64</v>
      </c>
      <c r="E81" s="3">
        <v>0</v>
      </c>
      <c r="F81" s="3">
        <v>0</v>
      </c>
      <c r="G81" s="3">
        <f t="shared" si="24"/>
        <v>0</v>
      </c>
      <c r="H81" s="3">
        <v>0</v>
      </c>
      <c r="I81" s="3">
        <v>0</v>
      </c>
      <c r="J81" s="3">
        <f t="shared" si="2"/>
        <v>0</v>
      </c>
      <c r="K81" s="3">
        <v>0</v>
      </c>
      <c r="L81" s="3">
        <v>0</v>
      </c>
      <c r="M81" s="3">
        <f t="shared" si="3"/>
        <v>0</v>
      </c>
      <c r="N81" s="3">
        <v>1</v>
      </c>
      <c r="O81" s="3">
        <v>13</v>
      </c>
      <c r="P81" s="3">
        <f t="shared" si="4"/>
        <v>13</v>
      </c>
      <c r="Q81" s="3"/>
      <c r="R81" s="3"/>
      <c r="S81" s="3">
        <f t="shared" si="5"/>
        <v>0</v>
      </c>
      <c r="T81" s="3"/>
      <c r="U81" s="3"/>
      <c r="V81" s="3">
        <f t="shared" si="6"/>
        <v>0</v>
      </c>
      <c r="W81" s="3"/>
      <c r="X81" s="3"/>
      <c r="Y81" s="3">
        <f t="shared" si="7"/>
        <v>0</v>
      </c>
      <c r="Z81" s="3"/>
      <c r="AA81" s="3"/>
      <c r="AB81" s="3">
        <f t="shared" ref="AB81:AB140" si="29">AA81*Z81</f>
        <v>0</v>
      </c>
      <c r="AC81" s="3"/>
      <c r="AD81" s="3"/>
      <c r="AE81" s="3">
        <f t="shared" si="25"/>
        <v>0</v>
      </c>
      <c r="AF81" s="3"/>
      <c r="AG81" s="3"/>
      <c r="AH81" s="3">
        <f t="shared" si="26"/>
        <v>0</v>
      </c>
      <c r="AI81" s="3"/>
      <c r="AJ81" s="3"/>
      <c r="AK81" s="3">
        <f t="shared" si="27"/>
        <v>0</v>
      </c>
      <c r="AL81" s="3"/>
      <c r="AM81" s="3"/>
      <c r="AN81" s="3">
        <f t="shared" si="28"/>
        <v>0</v>
      </c>
      <c r="AO81" s="3"/>
      <c r="AP81" s="3"/>
      <c r="AQ81" s="3">
        <f t="shared" si="18"/>
        <v>0</v>
      </c>
      <c r="AR81" s="3" t="s">
        <v>188</v>
      </c>
      <c r="AS81" s="3" t="s">
        <v>64</v>
      </c>
      <c r="AT81" s="3">
        <f t="shared" si="19"/>
        <v>13</v>
      </c>
      <c r="AU81" s="3">
        <f t="shared" si="20"/>
        <v>13.39</v>
      </c>
      <c r="AV81" s="3">
        <v>114.58</v>
      </c>
      <c r="AW81" s="3">
        <f t="shared" si="21"/>
        <v>1534.2262000000001</v>
      </c>
      <c r="AX81" s="3">
        <v>97.35</v>
      </c>
      <c r="AY81" s="3">
        <f t="shared" si="22"/>
        <v>107.08500000000001</v>
      </c>
      <c r="AZ81" s="3">
        <f t="shared" si="23"/>
        <v>114.58095000000002</v>
      </c>
      <c r="BA81" s="3" t="s">
        <v>289</v>
      </c>
      <c r="BB81" s="3" t="s">
        <v>289</v>
      </c>
    </row>
    <row r="82" spans="1:54" ht="30" x14ac:dyDescent="0.25">
      <c r="A82" s="3">
        <v>73</v>
      </c>
      <c r="B82" s="4" t="s">
        <v>567</v>
      </c>
      <c r="C82" s="4" t="s">
        <v>446</v>
      </c>
      <c r="D82" s="3" t="s">
        <v>7</v>
      </c>
      <c r="E82" s="3">
        <v>10</v>
      </c>
      <c r="F82" s="3">
        <v>30</v>
      </c>
      <c r="G82" s="3">
        <f t="shared" si="24"/>
        <v>300</v>
      </c>
      <c r="H82" s="3">
        <v>7</v>
      </c>
      <c r="I82" s="3">
        <v>12</v>
      </c>
      <c r="J82" s="3">
        <f t="shared" si="2"/>
        <v>84</v>
      </c>
      <c r="K82" s="3">
        <v>10</v>
      </c>
      <c r="L82" s="3">
        <v>500</v>
      </c>
      <c r="M82" s="3">
        <f t="shared" si="3"/>
        <v>5000</v>
      </c>
      <c r="N82" s="3">
        <v>0</v>
      </c>
      <c r="O82" s="3">
        <v>0</v>
      </c>
      <c r="P82" s="3">
        <f t="shared" si="4"/>
        <v>0</v>
      </c>
      <c r="Q82" s="3"/>
      <c r="R82" s="3"/>
      <c r="S82" s="3">
        <f t="shared" si="5"/>
        <v>0</v>
      </c>
      <c r="T82" s="3"/>
      <c r="U82" s="3"/>
      <c r="V82" s="3">
        <f t="shared" si="6"/>
        <v>0</v>
      </c>
      <c r="W82" s="3"/>
      <c r="X82" s="3"/>
      <c r="Y82" s="3">
        <f t="shared" si="7"/>
        <v>0</v>
      </c>
      <c r="Z82" s="3">
        <v>7</v>
      </c>
      <c r="AA82" s="3">
        <v>40</v>
      </c>
      <c r="AB82" s="3">
        <f t="shared" si="29"/>
        <v>280</v>
      </c>
      <c r="AC82" s="3"/>
      <c r="AD82" s="3"/>
      <c r="AE82" s="3">
        <f t="shared" si="25"/>
        <v>0</v>
      </c>
      <c r="AF82" s="3"/>
      <c r="AG82" s="3"/>
      <c r="AH82" s="3">
        <f t="shared" si="26"/>
        <v>0</v>
      </c>
      <c r="AI82" s="3"/>
      <c r="AJ82" s="3"/>
      <c r="AK82" s="3">
        <f t="shared" si="27"/>
        <v>0</v>
      </c>
      <c r="AL82" s="3"/>
      <c r="AM82" s="3"/>
      <c r="AN82" s="3">
        <f t="shared" si="28"/>
        <v>0</v>
      </c>
      <c r="AO82" s="3"/>
      <c r="AP82" s="3"/>
      <c r="AQ82" s="3">
        <f t="shared" si="18"/>
        <v>0</v>
      </c>
      <c r="AR82" s="3" t="s">
        <v>77</v>
      </c>
      <c r="AS82" s="3" t="s">
        <v>7</v>
      </c>
      <c r="AT82" s="3">
        <f t="shared" si="19"/>
        <v>5664</v>
      </c>
      <c r="AU82" s="3">
        <f t="shared" si="20"/>
        <v>5833.92</v>
      </c>
      <c r="AV82" s="3">
        <v>2.14</v>
      </c>
      <c r="AW82" s="3">
        <f t="shared" si="21"/>
        <v>12484.588800000001</v>
      </c>
      <c r="AX82" s="3">
        <v>18.23</v>
      </c>
      <c r="AY82" s="3">
        <f t="shared" si="22"/>
        <v>20.053000000000001</v>
      </c>
      <c r="AZ82" s="3">
        <f t="shared" si="23"/>
        <v>21.456710000000001</v>
      </c>
      <c r="BA82" s="3" t="s">
        <v>288</v>
      </c>
      <c r="BB82" s="3" t="s">
        <v>289</v>
      </c>
    </row>
    <row r="83" spans="1:54" ht="45" x14ac:dyDescent="0.25">
      <c r="A83" s="3">
        <v>74</v>
      </c>
      <c r="B83" s="4" t="s">
        <v>665</v>
      </c>
      <c r="C83" s="4" t="s">
        <v>311</v>
      </c>
      <c r="D83" s="3" t="s">
        <v>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>
        <v>10</v>
      </c>
      <c r="R83" s="3">
        <v>12</v>
      </c>
      <c r="S83" s="3">
        <f t="shared" si="5"/>
        <v>120</v>
      </c>
      <c r="T83" s="3"/>
      <c r="U83" s="3"/>
      <c r="V83" s="3">
        <f t="shared" si="6"/>
        <v>0</v>
      </c>
      <c r="W83" s="3"/>
      <c r="X83" s="3"/>
      <c r="Y83" s="3">
        <f t="shared" si="7"/>
        <v>0</v>
      </c>
      <c r="Z83" s="3"/>
      <c r="AA83" s="3"/>
      <c r="AB83" s="3">
        <f t="shared" si="29"/>
        <v>0</v>
      </c>
      <c r="AC83" s="3">
        <v>10</v>
      </c>
      <c r="AD83" s="3">
        <v>150</v>
      </c>
      <c r="AE83" s="3">
        <f t="shared" si="25"/>
        <v>1500</v>
      </c>
      <c r="AF83" s="3"/>
      <c r="AG83" s="3"/>
      <c r="AH83" s="3">
        <f t="shared" si="26"/>
        <v>0</v>
      </c>
      <c r="AI83" s="3"/>
      <c r="AJ83" s="3"/>
      <c r="AK83" s="3">
        <f t="shared" si="27"/>
        <v>0</v>
      </c>
      <c r="AL83" s="3"/>
      <c r="AM83" s="3"/>
      <c r="AN83" s="3">
        <f t="shared" si="28"/>
        <v>0</v>
      </c>
      <c r="AO83" s="3"/>
      <c r="AP83" s="3"/>
      <c r="AQ83" s="3">
        <f t="shared" si="18"/>
        <v>0</v>
      </c>
      <c r="AR83" s="3" t="s">
        <v>225</v>
      </c>
      <c r="AS83" s="3" t="s">
        <v>7</v>
      </c>
      <c r="AT83" s="3">
        <f t="shared" si="19"/>
        <v>1620</v>
      </c>
      <c r="AU83" s="3">
        <f t="shared" si="20"/>
        <v>1668.6000000000001</v>
      </c>
      <c r="AV83" s="3">
        <v>43.55</v>
      </c>
      <c r="AW83" s="3">
        <f t="shared" si="21"/>
        <v>72667.53</v>
      </c>
      <c r="AX83" s="3">
        <v>370</v>
      </c>
      <c r="AY83" s="3">
        <f t="shared" si="22"/>
        <v>407.00000000000006</v>
      </c>
      <c r="AZ83" s="3">
        <f t="shared" si="23"/>
        <v>435.49000000000007</v>
      </c>
      <c r="BA83" s="3" t="s">
        <v>288</v>
      </c>
      <c r="BB83" s="3"/>
    </row>
    <row r="84" spans="1:54" ht="30" x14ac:dyDescent="0.25">
      <c r="A84" s="3">
        <v>75</v>
      </c>
      <c r="B84" s="4" t="s">
        <v>568</v>
      </c>
      <c r="C84" s="4" t="s">
        <v>447</v>
      </c>
      <c r="D84" s="3" t="s">
        <v>7</v>
      </c>
      <c r="E84" s="3">
        <v>0</v>
      </c>
      <c r="F84" s="3">
        <v>0</v>
      </c>
      <c r="G84" s="3">
        <f t="shared" si="24"/>
        <v>0</v>
      </c>
      <c r="H84" s="3">
        <v>0</v>
      </c>
      <c r="I84" s="3">
        <v>0</v>
      </c>
      <c r="J84" s="3">
        <f t="shared" si="2"/>
        <v>0</v>
      </c>
      <c r="K84" s="3">
        <v>5</v>
      </c>
      <c r="L84" s="3">
        <v>10</v>
      </c>
      <c r="M84" s="3">
        <f t="shared" si="3"/>
        <v>50</v>
      </c>
      <c r="N84" s="3">
        <v>0</v>
      </c>
      <c r="O84" s="3">
        <v>0</v>
      </c>
      <c r="P84" s="3">
        <f t="shared" si="4"/>
        <v>0</v>
      </c>
      <c r="Q84" s="3"/>
      <c r="R84" s="3"/>
      <c r="S84" s="3">
        <f t="shared" ref="S84:S142" si="30">R84*Q84</f>
        <v>0</v>
      </c>
      <c r="T84" s="3"/>
      <c r="U84" s="3"/>
      <c r="V84" s="3">
        <f t="shared" ref="V84:V144" si="31">U84*T84</f>
        <v>0</v>
      </c>
      <c r="W84" s="3"/>
      <c r="X84" s="3"/>
      <c r="Y84" s="3">
        <f t="shared" ref="Y84:Y144" si="32">X84*W84</f>
        <v>0</v>
      </c>
      <c r="Z84" s="3"/>
      <c r="AA84" s="3"/>
      <c r="AB84" s="3">
        <f t="shared" si="29"/>
        <v>0</v>
      </c>
      <c r="AC84" s="3"/>
      <c r="AD84" s="3"/>
      <c r="AE84" s="3">
        <f t="shared" si="25"/>
        <v>0</v>
      </c>
      <c r="AF84" s="3"/>
      <c r="AG84" s="3"/>
      <c r="AH84" s="3">
        <f t="shared" si="26"/>
        <v>0</v>
      </c>
      <c r="AI84" s="3"/>
      <c r="AJ84" s="3"/>
      <c r="AK84" s="3">
        <f t="shared" si="27"/>
        <v>0</v>
      </c>
      <c r="AL84" s="3"/>
      <c r="AM84" s="3"/>
      <c r="AN84" s="3">
        <f t="shared" si="28"/>
        <v>0</v>
      </c>
      <c r="AO84" s="3"/>
      <c r="AP84" s="3"/>
      <c r="AQ84" s="3">
        <f t="shared" si="18"/>
        <v>0</v>
      </c>
      <c r="AR84" s="3" t="s">
        <v>167</v>
      </c>
      <c r="AS84" s="3" t="s">
        <v>7</v>
      </c>
      <c r="AT84" s="3">
        <f t="shared" si="19"/>
        <v>50</v>
      </c>
      <c r="AU84" s="3">
        <f t="shared" si="20"/>
        <v>51.5</v>
      </c>
      <c r="AV84" s="3">
        <v>30.04</v>
      </c>
      <c r="AW84" s="3">
        <f t="shared" si="21"/>
        <v>1547.06</v>
      </c>
      <c r="AX84" s="3">
        <v>255.2</v>
      </c>
      <c r="AY84" s="3">
        <f t="shared" si="22"/>
        <v>280.72000000000003</v>
      </c>
      <c r="AZ84" s="3">
        <f t="shared" si="23"/>
        <v>300.37040000000007</v>
      </c>
      <c r="BA84" s="3" t="s">
        <v>289</v>
      </c>
      <c r="BB84" s="3" t="s">
        <v>289</v>
      </c>
    </row>
    <row r="85" spans="1:54" ht="30" x14ac:dyDescent="0.25">
      <c r="A85" s="3">
        <v>76</v>
      </c>
      <c r="B85" s="4" t="s">
        <v>569</v>
      </c>
      <c r="C85" s="4" t="s">
        <v>448</v>
      </c>
      <c r="D85" s="3" t="s">
        <v>7</v>
      </c>
      <c r="E85" s="3">
        <v>0</v>
      </c>
      <c r="F85" s="3">
        <v>0</v>
      </c>
      <c r="G85" s="3">
        <f t="shared" si="24"/>
        <v>0</v>
      </c>
      <c r="H85" s="3">
        <v>0</v>
      </c>
      <c r="I85" s="3">
        <v>0</v>
      </c>
      <c r="J85" s="3">
        <f t="shared" si="2"/>
        <v>0</v>
      </c>
      <c r="K85" s="3">
        <v>5</v>
      </c>
      <c r="L85" s="3">
        <v>300</v>
      </c>
      <c r="M85" s="3">
        <f t="shared" si="3"/>
        <v>1500</v>
      </c>
      <c r="N85" s="3">
        <v>0</v>
      </c>
      <c r="O85" s="3">
        <v>0</v>
      </c>
      <c r="P85" s="3">
        <f t="shared" si="4"/>
        <v>0</v>
      </c>
      <c r="Q85" s="3"/>
      <c r="R85" s="3"/>
      <c r="S85" s="3">
        <f t="shared" si="30"/>
        <v>0</v>
      </c>
      <c r="T85" s="3"/>
      <c r="U85" s="3"/>
      <c r="V85" s="3">
        <f t="shared" si="31"/>
        <v>0</v>
      </c>
      <c r="W85" s="3"/>
      <c r="X85" s="3"/>
      <c r="Y85" s="3">
        <f t="shared" si="32"/>
        <v>0</v>
      </c>
      <c r="Z85" s="3"/>
      <c r="AA85" s="3"/>
      <c r="AB85" s="3">
        <f t="shared" si="29"/>
        <v>0</v>
      </c>
      <c r="AC85" s="3"/>
      <c r="AD85" s="3"/>
      <c r="AE85" s="3">
        <f t="shared" si="25"/>
        <v>0</v>
      </c>
      <c r="AF85" s="3"/>
      <c r="AG85" s="3"/>
      <c r="AH85" s="3">
        <f t="shared" si="26"/>
        <v>0</v>
      </c>
      <c r="AI85" s="3"/>
      <c r="AJ85" s="3"/>
      <c r="AK85" s="3">
        <f t="shared" si="27"/>
        <v>0</v>
      </c>
      <c r="AL85" s="3"/>
      <c r="AM85" s="3"/>
      <c r="AN85" s="3">
        <f t="shared" si="28"/>
        <v>0</v>
      </c>
      <c r="AO85" s="3"/>
      <c r="AP85" s="3"/>
      <c r="AQ85" s="3">
        <f t="shared" si="18"/>
        <v>0</v>
      </c>
      <c r="AR85" s="3" t="s">
        <v>163</v>
      </c>
      <c r="AS85" s="3" t="s">
        <v>7</v>
      </c>
      <c r="AT85" s="3">
        <f t="shared" si="19"/>
        <v>1500</v>
      </c>
      <c r="AU85" s="3">
        <f t="shared" si="20"/>
        <v>1545</v>
      </c>
      <c r="AV85" s="3">
        <v>3.77</v>
      </c>
      <c r="AW85" s="3">
        <f t="shared" si="21"/>
        <v>5824.65</v>
      </c>
      <c r="AX85" s="3">
        <v>16.010000000000002</v>
      </c>
      <c r="AY85" s="3">
        <f t="shared" si="22"/>
        <v>17.611000000000004</v>
      </c>
      <c r="AZ85" s="3">
        <f t="shared" si="23"/>
        <v>18.843770000000006</v>
      </c>
      <c r="BA85" s="3" t="s">
        <v>289</v>
      </c>
      <c r="BB85" s="3" t="s">
        <v>289</v>
      </c>
    </row>
    <row r="86" spans="1:54" ht="30" x14ac:dyDescent="0.25">
      <c r="A86" s="3">
        <v>77</v>
      </c>
      <c r="B86" s="4" t="s">
        <v>570</v>
      </c>
      <c r="C86" s="4" t="s">
        <v>449</v>
      </c>
      <c r="D86" s="3" t="s">
        <v>8</v>
      </c>
      <c r="E86" s="3">
        <v>10</v>
      </c>
      <c r="F86" s="3">
        <v>1</v>
      </c>
      <c r="G86" s="3">
        <f t="shared" si="24"/>
        <v>10</v>
      </c>
      <c r="H86" s="3">
        <v>0</v>
      </c>
      <c r="I86" s="3">
        <v>0</v>
      </c>
      <c r="J86" s="3">
        <f t="shared" si="2"/>
        <v>0</v>
      </c>
      <c r="K86" s="3">
        <v>0</v>
      </c>
      <c r="L86" s="3">
        <v>0</v>
      </c>
      <c r="M86" s="3">
        <f t="shared" si="3"/>
        <v>0</v>
      </c>
      <c r="N86" s="3">
        <v>0</v>
      </c>
      <c r="O86" s="3">
        <v>0</v>
      </c>
      <c r="P86" s="3">
        <f t="shared" si="4"/>
        <v>0</v>
      </c>
      <c r="Q86" s="3"/>
      <c r="R86" s="3"/>
      <c r="S86" s="3">
        <f t="shared" si="30"/>
        <v>0</v>
      </c>
      <c r="T86" s="3">
        <v>30</v>
      </c>
      <c r="U86" s="3">
        <v>180</v>
      </c>
      <c r="V86" s="3">
        <f t="shared" si="31"/>
        <v>5400</v>
      </c>
      <c r="W86" s="3">
        <v>30</v>
      </c>
      <c r="X86" s="3">
        <v>180</v>
      </c>
      <c r="Y86" s="3">
        <f t="shared" si="32"/>
        <v>5400</v>
      </c>
      <c r="Z86" s="3"/>
      <c r="AA86" s="3"/>
      <c r="AB86" s="3">
        <f t="shared" si="29"/>
        <v>0</v>
      </c>
      <c r="AC86" s="3"/>
      <c r="AD86" s="3"/>
      <c r="AE86" s="3">
        <f t="shared" si="25"/>
        <v>0</v>
      </c>
      <c r="AF86" s="3"/>
      <c r="AG86" s="3"/>
      <c r="AH86" s="3">
        <f t="shared" si="26"/>
        <v>0</v>
      </c>
      <c r="AI86" s="3"/>
      <c r="AJ86" s="3"/>
      <c r="AK86" s="3">
        <f t="shared" si="27"/>
        <v>0</v>
      </c>
      <c r="AL86" s="3"/>
      <c r="AM86" s="3"/>
      <c r="AN86" s="3">
        <f t="shared" si="28"/>
        <v>0</v>
      </c>
      <c r="AO86" s="3"/>
      <c r="AP86" s="3"/>
      <c r="AQ86" s="3">
        <f t="shared" si="18"/>
        <v>0</v>
      </c>
      <c r="AR86" s="3" t="s">
        <v>88</v>
      </c>
      <c r="AS86" s="3" t="s">
        <v>6</v>
      </c>
      <c r="AT86" s="3">
        <f t="shared" si="19"/>
        <v>10810</v>
      </c>
      <c r="AU86" s="3">
        <f t="shared" si="20"/>
        <v>11134.300000000001</v>
      </c>
      <c r="AV86" s="3">
        <v>4.1100000000000003</v>
      </c>
      <c r="AW86" s="3">
        <f t="shared" si="21"/>
        <v>45761.973000000005</v>
      </c>
      <c r="AX86" s="3">
        <v>174.79</v>
      </c>
      <c r="AY86" s="3">
        <f t="shared" si="22"/>
        <v>192.26900000000001</v>
      </c>
      <c r="AZ86" s="3">
        <f t="shared" si="23"/>
        <v>205.72783000000001</v>
      </c>
      <c r="BA86" s="3" t="s">
        <v>288</v>
      </c>
      <c r="BB86" s="3" t="s">
        <v>289</v>
      </c>
    </row>
    <row r="87" spans="1:54" ht="30" x14ac:dyDescent="0.25">
      <c r="A87" s="3">
        <v>78</v>
      </c>
      <c r="B87" s="4" t="s">
        <v>570</v>
      </c>
      <c r="C87" s="4" t="s">
        <v>450</v>
      </c>
      <c r="D87" s="3" t="s">
        <v>7</v>
      </c>
      <c r="E87" s="3">
        <v>0</v>
      </c>
      <c r="F87" s="3">
        <v>0</v>
      </c>
      <c r="G87" s="3">
        <f t="shared" si="24"/>
        <v>0</v>
      </c>
      <c r="H87" s="3">
        <v>2</v>
      </c>
      <c r="I87" s="3">
        <v>5</v>
      </c>
      <c r="J87" s="3">
        <f t="shared" si="2"/>
        <v>10</v>
      </c>
      <c r="K87" s="3">
        <v>0</v>
      </c>
      <c r="L87" s="3">
        <v>0</v>
      </c>
      <c r="M87" s="3">
        <f t="shared" si="3"/>
        <v>0</v>
      </c>
      <c r="N87" s="3">
        <v>0</v>
      </c>
      <c r="O87" s="3">
        <v>0</v>
      </c>
      <c r="P87" s="3">
        <f t="shared" ref="P87:P155" si="33">O87*N87</f>
        <v>0</v>
      </c>
      <c r="Q87" s="3"/>
      <c r="R87" s="3"/>
      <c r="S87" s="3">
        <f t="shared" si="30"/>
        <v>0</v>
      </c>
      <c r="T87" s="3"/>
      <c r="U87" s="3"/>
      <c r="V87" s="3">
        <f t="shared" si="31"/>
        <v>0</v>
      </c>
      <c r="W87" s="3"/>
      <c r="X87" s="3"/>
      <c r="Y87" s="3">
        <f t="shared" si="32"/>
        <v>0</v>
      </c>
      <c r="Z87" s="3"/>
      <c r="AA87" s="3"/>
      <c r="AB87" s="3">
        <f t="shared" si="29"/>
        <v>0</v>
      </c>
      <c r="AC87" s="3"/>
      <c r="AD87" s="3"/>
      <c r="AE87" s="3">
        <f t="shared" si="25"/>
        <v>0</v>
      </c>
      <c r="AF87" s="3"/>
      <c r="AG87" s="3"/>
      <c r="AH87" s="3">
        <f t="shared" si="26"/>
        <v>0</v>
      </c>
      <c r="AI87" s="3"/>
      <c r="AJ87" s="3"/>
      <c r="AK87" s="3">
        <f t="shared" si="27"/>
        <v>0</v>
      </c>
      <c r="AL87" s="3"/>
      <c r="AM87" s="3"/>
      <c r="AN87" s="3">
        <f t="shared" si="28"/>
        <v>0</v>
      </c>
      <c r="AO87" s="3"/>
      <c r="AP87" s="3"/>
      <c r="AQ87" s="3">
        <f t="shared" si="18"/>
        <v>0</v>
      </c>
      <c r="AR87" s="3" t="s">
        <v>126</v>
      </c>
      <c r="AS87" s="3" t="s">
        <v>7</v>
      </c>
      <c r="AT87" s="3">
        <f t="shared" si="19"/>
        <v>10</v>
      </c>
      <c r="AU87" s="3">
        <f t="shared" si="20"/>
        <v>10.3</v>
      </c>
      <c r="AV87" s="3">
        <v>96.47</v>
      </c>
      <c r="AW87" s="3">
        <f t="shared" si="21"/>
        <v>993.64100000000008</v>
      </c>
      <c r="AX87" s="3">
        <v>409.82</v>
      </c>
      <c r="AY87" s="3">
        <f t="shared" si="22"/>
        <v>450.80200000000002</v>
      </c>
      <c r="AZ87" s="3">
        <f t="shared" si="23"/>
        <v>482.35814000000005</v>
      </c>
      <c r="BA87" s="3" t="s">
        <v>288</v>
      </c>
      <c r="BB87" s="3" t="s">
        <v>289</v>
      </c>
    </row>
    <row r="88" spans="1:54" x14ac:dyDescent="0.25">
      <c r="A88" s="3">
        <v>79</v>
      </c>
      <c r="B88" s="4" t="s">
        <v>548</v>
      </c>
      <c r="C88" s="4" t="s">
        <v>451</v>
      </c>
      <c r="D88" s="3" t="s">
        <v>7</v>
      </c>
      <c r="E88" s="3">
        <v>0</v>
      </c>
      <c r="F88" s="3">
        <v>0</v>
      </c>
      <c r="G88" s="3">
        <f t="shared" si="24"/>
        <v>0</v>
      </c>
      <c r="H88" s="3">
        <v>0</v>
      </c>
      <c r="I88" s="3">
        <v>0</v>
      </c>
      <c r="J88" s="3">
        <f t="shared" si="2"/>
        <v>0</v>
      </c>
      <c r="K88" s="3">
        <v>0</v>
      </c>
      <c r="L88" s="3">
        <v>0</v>
      </c>
      <c r="M88" s="3">
        <f t="shared" si="3"/>
        <v>0</v>
      </c>
      <c r="N88" s="3">
        <v>24</v>
      </c>
      <c r="O88" s="3">
        <v>15</v>
      </c>
      <c r="P88" s="3">
        <f t="shared" si="33"/>
        <v>360</v>
      </c>
      <c r="Q88" s="3">
        <v>30</v>
      </c>
      <c r="R88" s="3">
        <v>10</v>
      </c>
      <c r="S88" s="3">
        <f t="shared" si="30"/>
        <v>300</v>
      </c>
      <c r="T88" s="3"/>
      <c r="U88" s="3"/>
      <c r="V88" s="3">
        <f t="shared" si="31"/>
        <v>0</v>
      </c>
      <c r="W88" s="3"/>
      <c r="X88" s="3"/>
      <c r="Y88" s="3">
        <f t="shared" si="32"/>
        <v>0</v>
      </c>
      <c r="Z88" s="3"/>
      <c r="AA88" s="3"/>
      <c r="AB88" s="3">
        <f t="shared" si="29"/>
        <v>0</v>
      </c>
      <c r="AC88" s="3">
        <v>10</v>
      </c>
      <c r="AD88" s="3">
        <v>200</v>
      </c>
      <c r="AE88" s="3">
        <f t="shared" si="25"/>
        <v>2000</v>
      </c>
      <c r="AF88" s="3">
        <v>6</v>
      </c>
      <c r="AG88" s="3">
        <v>500</v>
      </c>
      <c r="AH88" s="3">
        <f t="shared" si="26"/>
        <v>3000</v>
      </c>
      <c r="AI88" s="3">
        <v>42</v>
      </c>
      <c r="AJ88" s="3">
        <v>520</v>
      </c>
      <c r="AK88" s="3">
        <f t="shared" si="27"/>
        <v>21840</v>
      </c>
      <c r="AL88" s="3">
        <v>10</v>
      </c>
      <c r="AM88" s="3">
        <v>70</v>
      </c>
      <c r="AN88" s="3">
        <f t="shared" si="28"/>
        <v>700</v>
      </c>
      <c r="AO88" s="3"/>
      <c r="AP88" s="3"/>
      <c r="AQ88" s="3">
        <f t="shared" si="18"/>
        <v>0</v>
      </c>
      <c r="AR88" s="3" t="s">
        <v>181</v>
      </c>
      <c r="AS88" s="3" t="s">
        <v>7</v>
      </c>
      <c r="AT88" s="3">
        <f t="shared" si="19"/>
        <v>28200</v>
      </c>
      <c r="AU88" s="3">
        <f t="shared" si="20"/>
        <v>29046</v>
      </c>
      <c r="AV88" s="3">
        <v>31.01</v>
      </c>
      <c r="AW88" s="3">
        <f t="shared" si="21"/>
        <v>900716.46000000008</v>
      </c>
      <c r="AX88" s="3">
        <v>158.06</v>
      </c>
      <c r="AY88" s="3">
        <f t="shared" si="22"/>
        <v>173.86600000000001</v>
      </c>
      <c r="AZ88" s="3">
        <f t="shared" si="23"/>
        <v>186.03662000000003</v>
      </c>
      <c r="BA88" s="3" t="s">
        <v>288</v>
      </c>
      <c r="BB88" s="3" t="s">
        <v>289</v>
      </c>
    </row>
    <row r="89" spans="1:54" ht="30" x14ac:dyDescent="0.25">
      <c r="A89" s="3">
        <v>80</v>
      </c>
      <c r="B89" s="4" t="s">
        <v>548</v>
      </c>
      <c r="C89" s="4" t="s">
        <v>452</v>
      </c>
      <c r="D89" s="3" t="s">
        <v>6</v>
      </c>
      <c r="E89" s="3">
        <v>0</v>
      </c>
      <c r="F89" s="3">
        <v>0</v>
      </c>
      <c r="G89" s="3">
        <f t="shared" si="24"/>
        <v>0</v>
      </c>
      <c r="H89" s="3">
        <v>0</v>
      </c>
      <c r="I89" s="3">
        <v>0</v>
      </c>
      <c r="J89" s="3">
        <f t="shared" si="2"/>
        <v>0</v>
      </c>
      <c r="K89" s="3">
        <v>0</v>
      </c>
      <c r="L89" s="3">
        <v>0</v>
      </c>
      <c r="M89" s="3">
        <f t="shared" si="3"/>
        <v>0</v>
      </c>
      <c r="N89" s="3">
        <v>60</v>
      </c>
      <c r="O89" s="3">
        <v>10</v>
      </c>
      <c r="P89" s="3">
        <f t="shared" si="33"/>
        <v>600</v>
      </c>
      <c r="Q89" s="3">
        <v>30</v>
      </c>
      <c r="R89" s="3">
        <v>15</v>
      </c>
      <c r="S89" s="3">
        <f t="shared" si="30"/>
        <v>450</v>
      </c>
      <c r="T89" s="3"/>
      <c r="U89" s="3"/>
      <c r="V89" s="3">
        <f t="shared" si="31"/>
        <v>0</v>
      </c>
      <c r="W89" s="3"/>
      <c r="X89" s="3"/>
      <c r="Y89" s="3">
        <f t="shared" si="32"/>
        <v>0</v>
      </c>
      <c r="Z89" s="3"/>
      <c r="AA89" s="3"/>
      <c r="AB89" s="3">
        <f t="shared" si="29"/>
        <v>0</v>
      </c>
      <c r="AC89" s="3">
        <v>15</v>
      </c>
      <c r="AD89" s="3">
        <v>100</v>
      </c>
      <c r="AE89" s="3">
        <f t="shared" si="25"/>
        <v>1500</v>
      </c>
      <c r="AF89" s="3">
        <v>22</v>
      </c>
      <c r="AG89" s="3">
        <v>300</v>
      </c>
      <c r="AH89" s="3">
        <f t="shared" si="26"/>
        <v>6600</v>
      </c>
      <c r="AI89" s="3">
        <v>80</v>
      </c>
      <c r="AJ89" s="3">
        <v>300</v>
      </c>
      <c r="AK89" s="3">
        <f t="shared" si="27"/>
        <v>24000</v>
      </c>
      <c r="AL89" s="3">
        <v>25</v>
      </c>
      <c r="AM89" s="3">
        <v>50</v>
      </c>
      <c r="AN89" s="3">
        <f t="shared" si="28"/>
        <v>1250</v>
      </c>
      <c r="AO89" s="3"/>
      <c r="AP89" s="3"/>
      <c r="AQ89" s="3">
        <f t="shared" si="18"/>
        <v>0</v>
      </c>
      <c r="AR89" s="3" t="s">
        <v>182</v>
      </c>
      <c r="AS89" s="3" t="s">
        <v>6</v>
      </c>
      <c r="AT89" s="3">
        <f t="shared" si="19"/>
        <v>34400</v>
      </c>
      <c r="AU89" s="3">
        <f t="shared" si="20"/>
        <v>35432</v>
      </c>
      <c r="AV89" s="3">
        <v>11.63</v>
      </c>
      <c r="AW89" s="3">
        <f t="shared" si="21"/>
        <v>412074.16000000003</v>
      </c>
      <c r="AX89" s="3">
        <v>118.54</v>
      </c>
      <c r="AY89" s="3">
        <f t="shared" si="22"/>
        <v>130.39400000000001</v>
      </c>
      <c r="AZ89" s="3">
        <f t="shared" si="23"/>
        <v>139.52158</v>
      </c>
      <c r="BA89" s="3" t="s">
        <v>288</v>
      </c>
      <c r="BB89" s="3" t="s">
        <v>289</v>
      </c>
    </row>
    <row r="90" spans="1:54" x14ac:dyDescent="0.25">
      <c r="A90" s="3">
        <v>81</v>
      </c>
      <c r="B90" s="4" t="s">
        <v>571</v>
      </c>
      <c r="C90" s="4" t="s">
        <v>312</v>
      </c>
      <c r="D90" s="3" t="s">
        <v>6</v>
      </c>
      <c r="E90" s="3">
        <v>0</v>
      </c>
      <c r="F90" s="3">
        <v>0</v>
      </c>
      <c r="G90" s="3">
        <f t="shared" si="24"/>
        <v>0</v>
      </c>
      <c r="H90" s="3">
        <v>60</v>
      </c>
      <c r="I90" s="3">
        <v>45</v>
      </c>
      <c r="J90" s="3">
        <f t="shared" si="2"/>
        <v>2700</v>
      </c>
      <c r="K90" s="3">
        <v>0</v>
      </c>
      <c r="L90" s="3">
        <v>0</v>
      </c>
      <c r="M90" s="3">
        <f t="shared" si="3"/>
        <v>0</v>
      </c>
      <c r="N90" s="3">
        <v>0</v>
      </c>
      <c r="O90" s="3">
        <v>0</v>
      </c>
      <c r="P90" s="3">
        <f t="shared" si="33"/>
        <v>0</v>
      </c>
      <c r="Q90" s="3">
        <v>70</v>
      </c>
      <c r="R90" s="3">
        <v>2</v>
      </c>
      <c r="S90" s="3">
        <f t="shared" si="30"/>
        <v>140</v>
      </c>
      <c r="T90" s="3">
        <v>28</v>
      </c>
      <c r="U90" s="3">
        <v>820</v>
      </c>
      <c r="V90" s="3">
        <f t="shared" si="31"/>
        <v>22960</v>
      </c>
      <c r="W90" s="3">
        <v>28</v>
      </c>
      <c r="X90" s="3">
        <v>820</v>
      </c>
      <c r="Y90" s="3">
        <f t="shared" si="32"/>
        <v>22960</v>
      </c>
      <c r="Z90" s="3"/>
      <c r="AA90" s="3"/>
      <c r="AB90" s="3">
        <f t="shared" si="29"/>
        <v>0</v>
      </c>
      <c r="AC90" s="3"/>
      <c r="AD90" s="3"/>
      <c r="AE90" s="3">
        <f t="shared" si="25"/>
        <v>0</v>
      </c>
      <c r="AF90" s="3">
        <v>60</v>
      </c>
      <c r="AG90" s="3">
        <v>4</v>
      </c>
      <c r="AH90" s="3">
        <f t="shared" si="26"/>
        <v>240</v>
      </c>
      <c r="AI90" s="3">
        <v>42</v>
      </c>
      <c r="AJ90" s="3">
        <v>4</v>
      </c>
      <c r="AK90" s="3">
        <f t="shared" si="27"/>
        <v>168</v>
      </c>
      <c r="AL90" s="3">
        <v>30</v>
      </c>
      <c r="AM90" s="3">
        <v>20</v>
      </c>
      <c r="AN90" s="3">
        <f t="shared" si="28"/>
        <v>600</v>
      </c>
      <c r="AO90" s="3">
        <v>339</v>
      </c>
      <c r="AP90" s="3">
        <v>34</v>
      </c>
      <c r="AQ90" s="3">
        <f t="shared" si="18"/>
        <v>11526</v>
      </c>
      <c r="AR90" s="3" t="s">
        <v>101</v>
      </c>
      <c r="AS90" s="3" t="s">
        <v>6</v>
      </c>
      <c r="AT90" s="3">
        <f t="shared" si="19"/>
        <v>61294</v>
      </c>
      <c r="AU90" s="3">
        <f t="shared" si="20"/>
        <v>63132.82</v>
      </c>
      <c r="AV90" s="3">
        <v>20.079999999999998</v>
      </c>
      <c r="AW90" s="3">
        <f t="shared" si="21"/>
        <v>1267707.0255999998</v>
      </c>
      <c r="AX90" s="3">
        <v>477.69</v>
      </c>
      <c r="AY90" s="3">
        <f t="shared" si="22"/>
        <v>525.45900000000006</v>
      </c>
      <c r="AZ90" s="3">
        <f t="shared" si="23"/>
        <v>562.24113000000011</v>
      </c>
      <c r="BA90" s="3" t="s">
        <v>288</v>
      </c>
      <c r="BB90" s="3" t="s">
        <v>289</v>
      </c>
    </row>
    <row r="91" spans="1:54" ht="30" x14ac:dyDescent="0.25">
      <c r="A91" s="3">
        <v>82</v>
      </c>
      <c r="B91" s="4" t="s">
        <v>571</v>
      </c>
      <c r="C91" s="4" t="s">
        <v>313</v>
      </c>
      <c r="D91" s="3" t="s">
        <v>6</v>
      </c>
      <c r="E91" s="3">
        <v>30</v>
      </c>
      <c r="F91" s="3">
        <v>210</v>
      </c>
      <c r="G91" s="3">
        <f t="shared" si="24"/>
        <v>6300</v>
      </c>
      <c r="H91" s="3">
        <v>60</v>
      </c>
      <c r="I91" s="3">
        <v>55</v>
      </c>
      <c r="J91" s="3">
        <f t="shared" si="2"/>
        <v>3300</v>
      </c>
      <c r="K91" s="3">
        <v>0</v>
      </c>
      <c r="L91" s="3">
        <v>0</v>
      </c>
      <c r="M91" s="3">
        <f t="shared" si="3"/>
        <v>0</v>
      </c>
      <c r="N91" s="3">
        <v>63</v>
      </c>
      <c r="O91" s="3">
        <v>10</v>
      </c>
      <c r="P91" s="3">
        <f t="shared" si="33"/>
        <v>630</v>
      </c>
      <c r="Q91" s="3"/>
      <c r="R91" s="3"/>
      <c r="S91" s="3">
        <f t="shared" si="30"/>
        <v>0</v>
      </c>
      <c r="T91" s="3"/>
      <c r="U91" s="3"/>
      <c r="V91" s="3">
        <f t="shared" si="31"/>
        <v>0</v>
      </c>
      <c r="W91" s="3"/>
      <c r="X91" s="3"/>
      <c r="Y91" s="3">
        <f t="shared" si="32"/>
        <v>0</v>
      </c>
      <c r="Z91" s="3"/>
      <c r="AA91" s="3"/>
      <c r="AB91" s="3">
        <f t="shared" si="29"/>
        <v>0</v>
      </c>
      <c r="AC91" s="3"/>
      <c r="AD91" s="3"/>
      <c r="AE91" s="3">
        <f t="shared" si="25"/>
        <v>0</v>
      </c>
      <c r="AF91" s="3">
        <v>30</v>
      </c>
      <c r="AG91" s="3">
        <v>3</v>
      </c>
      <c r="AH91" s="3">
        <f t="shared" si="26"/>
        <v>90</v>
      </c>
      <c r="AI91" s="3">
        <v>22</v>
      </c>
      <c r="AJ91" s="3">
        <v>10</v>
      </c>
      <c r="AK91" s="3">
        <f t="shared" si="27"/>
        <v>220</v>
      </c>
      <c r="AL91" s="3">
        <v>20</v>
      </c>
      <c r="AM91" s="3">
        <v>15</v>
      </c>
      <c r="AN91" s="3">
        <f t="shared" si="28"/>
        <v>300</v>
      </c>
      <c r="AO91" s="3"/>
      <c r="AP91" s="3"/>
      <c r="AQ91" s="3">
        <f t="shared" si="18"/>
        <v>0</v>
      </c>
      <c r="AR91" s="3" t="s">
        <v>23</v>
      </c>
      <c r="AS91" s="3" t="s">
        <v>6</v>
      </c>
      <c r="AT91" s="3">
        <f t="shared" si="19"/>
        <v>10840</v>
      </c>
      <c r="AU91" s="3">
        <f t="shared" si="20"/>
        <v>11165.2</v>
      </c>
      <c r="AV91" s="3">
        <v>35.93</v>
      </c>
      <c r="AW91" s="3">
        <f t="shared" si="21"/>
        <v>401165.636</v>
      </c>
      <c r="AX91" s="3">
        <v>854.82</v>
      </c>
      <c r="AY91" s="3">
        <f t="shared" si="22"/>
        <v>940.30200000000013</v>
      </c>
      <c r="AZ91" s="3">
        <f t="shared" si="23"/>
        <v>1006.1231400000001</v>
      </c>
      <c r="BA91" s="3" t="s">
        <v>288</v>
      </c>
      <c r="BB91" s="3" t="s">
        <v>289</v>
      </c>
    </row>
    <row r="92" spans="1:54" ht="30" x14ac:dyDescent="0.25">
      <c r="A92" s="3">
        <v>83</v>
      </c>
      <c r="B92" s="4" t="s">
        <v>549</v>
      </c>
      <c r="C92" s="4" t="s">
        <v>314</v>
      </c>
      <c r="D92" s="3" t="s">
        <v>6</v>
      </c>
      <c r="E92" s="3">
        <v>30</v>
      </c>
      <c r="F92" s="3">
        <v>20</v>
      </c>
      <c r="G92" s="3">
        <f t="shared" si="24"/>
        <v>600</v>
      </c>
      <c r="H92" s="3">
        <v>30</v>
      </c>
      <c r="I92" s="3">
        <v>32</v>
      </c>
      <c r="J92" s="3">
        <f t="shared" si="2"/>
        <v>960</v>
      </c>
      <c r="K92" s="3">
        <v>0</v>
      </c>
      <c r="L92" s="3">
        <v>0</v>
      </c>
      <c r="M92" s="3">
        <f t="shared" si="3"/>
        <v>0</v>
      </c>
      <c r="N92" s="3">
        <v>0</v>
      </c>
      <c r="O92" s="3">
        <v>0</v>
      </c>
      <c r="P92" s="3">
        <f t="shared" si="33"/>
        <v>0</v>
      </c>
      <c r="Q92" s="3"/>
      <c r="R92" s="3"/>
      <c r="S92" s="3">
        <f t="shared" si="30"/>
        <v>0</v>
      </c>
      <c r="T92" s="3">
        <v>30</v>
      </c>
      <c r="U92" s="3">
        <v>160</v>
      </c>
      <c r="V92" s="3">
        <f t="shared" si="31"/>
        <v>4800</v>
      </c>
      <c r="W92" s="3">
        <v>30</v>
      </c>
      <c r="X92" s="3">
        <v>160</v>
      </c>
      <c r="Y92" s="3">
        <f t="shared" si="32"/>
        <v>4800</v>
      </c>
      <c r="Z92" s="3"/>
      <c r="AA92" s="3"/>
      <c r="AB92" s="3">
        <f t="shared" si="29"/>
        <v>0</v>
      </c>
      <c r="AC92" s="3"/>
      <c r="AD92" s="3"/>
      <c r="AE92" s="3">
        <f t="shared" si="25"/>
        <v>0</v>
      </c>
      <c r="AF92" s="3"/>
      <c r="AG92" s="3"/>
      <c r="AH92" s="3">
        <f t="shared" si="26"/>
        <v>0</v>
      </c>
      <c r="AI92" s="3"/>
      <c r="AJ92" s="3"/>
      <c r="AK92" s="3">
        <f t="shared" si="27"/>
        <v>0</v>
      </c>
      <c r="AL92" s="3"/>
      <c r="AM92" s="3"/>
      <c r="AN92" s="3">
        <f t="shared" si="28"/>
        <v>0</v>
      </c>
      <c r="AO92" s="3"/>
      <c r="AP92" s="3"/>
      <c r="AQ92" s="3">
        <f t="shared" si="18"/>
        <v>0</v>
      </c>
      <c r="AR92" s="3" t="s">
        <v>87</v>
      </c>
      <c r="AS92" s="3" t="s">
        <v>6</v>
      </c>
      <c r="AT92" s="3">
        <f t="shared" si="19"/>
        <v>11160</v>
      </c>
      <c r="AU92" s="3">
        <f t="shared" si="20"/>
        <v>11494.800000000001</v>
      </c>
      <c r="AV92" s="3">
        <v>0.62</v>
      </c>
      <c r="AW92" s="3">
        <f t="shared" si="21"/>
        <v>7126.7760000000007</v>
      </c>
      <c r="AX92" s="3">
        <v>10.5</v>
      </c>
      <c r="AY92" s="3">
        <f t="shared" si="22"/>
        <v>11.55</v>
      </c>
      <c r="AZ92" s="3">
        <f t="shared" si="23"/>
        <v>12.358500000000001</v>
      </c>
      <c r="BA92" s="3" t="s">
        <v>289</v>
      </c>
      <c r="BB92" s="3" t="s">
        <v>289</v>
      </c>
    </row>
    <row r="93" spans="1:54" x14ac:dyDescent="0.25">
      <c r="A93" s="3">
        <v>84</v>
      </c>
      <c r="B93" s="4" t="s">
        <v>549</v>
      </c>
      <c r="C93" s="4" t="s">
        <v>454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>
        <v>0</v>
      </c>
      <c r="U93" s="3">
        <v>0</v>
      </c>
      <c r="V93" s="3">
        <f t="shared" si="31"/>
        <v>0</v>
      </c>
      <c r="W93" s="3">
        <v>0</v>
      </c>
      <c r="X93" s="3">
        <v>0</v>
      </c>
      <c r="Y93" s="3">
        <f t="shared" si="32"/>
        <v>0</v>
      </c>
      <c r="Z93" s="3">
        <v>0</v>
      </c>
      <c r="AA93" s="3">
        <v>0</v>
      </c>
      <c r="AB93" s="3"/>
      <c r="AC93" s="3">
        <v>30</v>
      </c>
      <c r="AD93" s="3">
        <v>50</v>
      </c>
      <c r="AE93" s="3">
        <f t="shared" si="25"/>
        <v>1500</v>
      </c>
      <c r="AF93" s="3">
        <v>20</v>
      </c>
      <c r="AG93" s="3">
        <v>60</v>
      </c>
      <c r="AH93" s="3">
        <f t="shared" si="26"/>
        <v>1200</v>
      </c>
      <c r="AI93" s="3">
        <v>44</v>
      </c>
      <c r="AJ93" s="3">
        <v>70</v>
      </c>
      <c r="AK93" s="3">
        <f t="shared" si="27"/>
        <v>3080</v>
      </c>
      <c r="AL93" s="3"/>
      <c r="AM93" s="3"/>
      <c r="AN93" s="3">
        <f t="shared" si="28"/>
        <v>0</v>
      </c>
      <c r="AO93" s="3"/>
      <c r="AP93" s="3"/>
      <c r="AQ93" s="3">
        <f t="shared" si="18"/>
        <v>0</v>
      </c>
      <c r="AR93" s="3" t="s">
        <v>262</v>
      </c>
      <c r="AS93" s="3" t="s">
        <v>6</v>
      </c>
      <c r="AT93" s="3">
        <f t="shared" si="19"/>
        <v>5780</v>
      </c>
      <c r="AU93" s="3">
        <f t="shared" si="20"/>
        <v>5953.4000000000005</v>
      </c>
      <c r="AV93" s="3">
        <v>2.58</v>
      </c>
      <c r="AW93" s="3">
        <f t="shared" si="21"/>
        <v>15359.772000000003</v>
      </c>
      <c r="AX93" s="3">
        <v>43.83</v>
      </c>
      <c r="AY93" s="3">
        <f t="shared" si="22"/>
        <v>48.213000000000001</v>
      </c>
      <c r="AZ93" s="3">
        <f t="shared" si="23"/>
        <v>51.587910000000001</v>
      </c>
      <c r="BA93" s="3" t="s">
        <v>289</v>
      </c>
      <c r="BB93" s="3" t="s">
        <v>289</v>
      </c>
    </row>
    <row r="94" spans="1:54" x14ac:dyDescent="0.25">
      <c r="A94" s="3">
        <v>85</v>
      </c>
      <c r="B94" s="4" t="s">
        <v>549</v>
      </c>
      <c r="C94" s="4" t="s">
        <v>455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>
        <v>0</v>
      </c>
      <c r="U94" s="3">
        <v>0</v>
      </c>
      <c r="V94" s="3">
        <f t="shared" si="31"/>
        <v>0</v>
      </c>
      <c r="W94" s="3">
        <v>0</v>
      </c>
      <c r="X94" s="3">
        <v>0</v>
      </c>
      <c r="Y94" s="3">
        <f t="shared" si="32"/>
        <v>0</v>
      </c>
      <c r="Z94" s="3">
        <v>0</v>
      </c>
      <c r="AA94" s="3">
        <v>0</v>
      </c>
      <c r="AB94" s="3"/>
      <c r="AC94" s="3">
        <v>30</v>
      </c>
      <c r="AD94" s="3">
        <v>20</v>
      </c>
      <c r="AE94" s="3">
        <f t="shared" si="25"/>
        <v>600</v>
      </c>
      <c r="AF94" s="3">
        <v>20</v>
      </c>
      <c r="AG94" s="3">
        <v>50</v>
      </c>
      <c r="AH94" s="3">
        <f t="shared" si="26"/>
        <v>1000</v>
      </c>
      <c r="AI94" s="3">
        <v>44</v>
      </c>
      <c r="AJ94" s="3">
        <v>50</v>
      </c>
      <c r="AK94" s="3">
        <f t="shared" si="27"/>
        <v>2200</v>
      </c>
      <c r="AL94" s="3"/>
      <c r="AM94" s="3"/>
      <c r="AN94" s="3">
        <f t="shared" si="28"/>
        <v>0</v>
      </c>
      <c r="AO94" s="3"/>
      <c r="AP94" s="3"/>
      <c r="AQ94" s="3">
        <f t="shared" si="18"/>
        <v>0</v>
      </c>
      <c r="AR94" s="3" t="s">
        <v>263</v>
      </c>
      <c r="AS94" s="3" t="s">
        <v>6</v>
      </c>
      <c r="AT94" s="3">
        <f t="shared" si="19"/>
        <v>3800</v>
      </c>
      <c r="AU94" s="3">
        <f t="shared" si="20"/>
        <v>3914</v>
      </c>
      <c r="AV94" s="3">
        <v>4.0999999999999996</v>
      </c>
      <c r="AW94" s="3">
        <f t="shared" si="21"/>
        <v>16047.399999999998</v>
      </c>
      <c r="AX94" s="3">
        <v>69.64</v>
      </c>
      <c r="AY94" s="3">
        <f t="shared" si="22"/>
        <v>76.604000000000013</v>
      </c>
      <c r="AZ94" s="3">
        <f t="shared" si="23"/>
        <v>81.966280000000026</v>
      </c>
      <c r="BA94" s="3" t="s">
        <v>289</v>
      </c>
      <c r="BB94" s="3" t="s">
        <v>289</v>
      </c>
    </row>
    <row r="95" spans="1:54" x14ac:dyDescent="0.25">
      <c r="A95" s="3">
        <v>86</v>
      </c>
      <c r="B95" s="4" t="s">
        <v>574</v>
      </c>
      <c r="C95" s="4" t="s">
        <v>315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>
        <v>0</v>
      </c>
      <c r="AJ95" s="3">
        <v>0</v>
      </c>
      <c r="AK95" s="3">
        <f t="shared" si="27"/>
        <v>0</v>
      </c>
      <c r="AL95" s="3">
        <v>0</v>
      </c>
      <c r="AM95" s="3">
        <v>0</v>
      </c>
      <c r="AN95" s="3"/>
      <c r="AO95" s="3">
        <v>360</v>
      </c>
      <c r="AP95" s="3">
        <v>15</v>
      </c>
      <c r="AQ95" s="3">
        <f t="shared" si="18"/>
        <v>5400</v>
      </c>
      <c r="AR95" s="3" t="s">
        <v>275</v>
      </c>
      <c r="AS95" s="3" t="s">
        <v>6</v>
      </c>
      <c r="AT95" s="3">
        <f t="shared" si="19"/>
        <v>5400</v>
      </c>
      <c r="AU95" s="3">
        <f t="shared" si="20"/>
        <v>5562</v>
      </c>
      <c r="AV95" s="3">
        <v>3.53</v>
      </c>
      <c r="AW95" s="3">
        <f t="shared" si="21"/>
        <v>19633.86</v>
      </c>
      <c r="AX95" s="3">
        <v>90</v>
      </c>
      <c r="AY95" s="3">
        <f t="shared" si="22"/>
        <v>99.000000000000014</v>
      </c>
      <c r="AZ95" s="3">
        <f t="shared" si="23"/>
        <v>105.93000000000002</v>
      </c>
      <c r="BA95" s="3" t="s">
        <v>289</v>
      </c>
      <c r="BB95" s="3" t="s">
        <v>289</v>
      </c>
    </row>
    <row r="96" spans="1:54" x14ac:dyDescent="0.25">
      <c r="A96" s="3">
        <v>87</v>
      </c>
      <c r="B96" s="4" t="s">
        <v>572</v>
      </c>
      <c r="C96" s="4" t="s">
        <v>318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>
        <v>30</v>
      </c>
      <c r="R96" s="3">
        <v>1</v>
      </c>
      <c r="S96" s="3">
        <f t="shared" si="30"/>
        <v>30</v>
      </c>
      <c r="T96" s="3"/>
      <c r="U96" s="3"/>
      <c r="V96" s="3">
        <f t="shared" si="31"/>
        <v>0</v>
      </c>
      <c r="W96" s="3"/>
      <c r="X96" s="3"/>
      <c r="Y96" s="3">
        <f t="shared" si="32"/>
        <v>0</v>
      </c>
      <c r="Z96" s="3"/>
      <c r="AA96" s="3"/>
      <c r="AB96" s="3">
        <f t="shared" si="29"/>
        <v>0</v>
      </c>
      <c r="AC96" s="3"/>
      <c r="AD96" s="3"/>
      <c r="AE96" s="3">
        <f t="shared" si="25"/>
        <v>0</v>
      </c>
      <c r="AF96" s="3"/>
      <c r="AG96" s="3"/>
      <c r="AH96" s="3">
        <f t="shared" si="26"/>
        <v>0</v>
      </c>
      <c r="AI96" s="3"/>
      <c r="AJ96" s="3"/>
      <c r="AK96" s="3">
        <f t="shared" si="27"/>
        <v>0</v>
      </c>
      <c r="AL96" s="3"/>
      <c r="AM96" s="3"/>
      <c r="AN96" s="3">
        <f t="shared" si="28"/>
        <v>0</v>
      </c>
      <c r="AO96" s="3"/>
      <c r="AP96" s="3"/>
      <c r="AQ96" s="3">
        <f t="shared" si="18"/>
        <v>0</v>
      </c>
      <c r="AR96" s="3" t="s">
        <v>219</v>
      </c>
      <c r="AS96" s="3" t="s">
        <v>6</v>
      </c>
      <c r="AT96" s="3">
        <f t="shared" si="19"/>
        <v>30</v>
      </c>
      <c r="AU96" s="3">
        <f t="shared" si="20"/>
        <v>30.900000000000002</v>
      </c>
      <c r="AV96" s="3">
        <v>18.79</v>
      </c>
      <c r="AW96" s="3">
        <f t="shared" si="21"/>
        <v>580.61099999999999</v>
      </c>
      <c r="AX96" s="3">
        <v>446.98</v>
      </c>
      <c r="AY96" s="3">
        <f t="shared" si="22"/>
        <v>491.67800000000005</v>
      </c>
      <c r="AZ96" s="3">
        <f t="shared" si="23"/>
        <v>526.09546000000012</v>
      </c>
      <c r="BA96" s="3" t="s">
        <v>288</v>
      </c>
      <c r="BB96" s="3" t="s">
        <v>289</v>
      </c>
    </row>
    <row r="97" spans="1:54" x14ac:dyDescent="0.25">
      <c r="A97" s="3">
        <v>88</v>
      </c>
      <c r="B97" s="4" t="s">
        <v>572</v>
      </c>
      <c r="C97" s="4" t="s">
        <v>316</v>
      </c>
      <c r="D97" s="3" t="s">
        <v>6</v>
      </c>
      <c r="E97" s="3">
        <v>30</v>
      </c>
      <c r="F97" s="3">
        <v>40</v>
      </c>
      <c r="G97" s="3">
        <f t="shared" si="24"/>
        <v>1200</v>
      </c>
      <c r="H97" s="3">
        <v>0</v>
      </c>
      <c r="I97" s="3">
        <v>0</v>
      </c>
      <c r="J97" s="3">
        <f t="shared" si="2"/>
        <v>0</v>
      </c>
      <c r="K97" s="3">
        <v>0</v>
      </c>
      <c r="L97" s="3">
        <v>0</v>
      </c>
      <c r="M97" s="3">
        <f t="shared" si="3"/>
        <v>0</v>
      </c>
      <c r="N97" s="3">
        <v>0</v>
      </c>
      <c r="O97" s="3">
        <v>0</v>
      </c>
      <c r="P97" s="3">
        <f t="shared" si="33"/>
        <v>0</v>
      </c>
      <c r="Q97" s="3"/>
      <c r="R97" s="3"/>
      <c r="S97" s="3">
        <f t="shared" si="30"/>
        <v>0</v>
      </c>
      <c r="T97" s="3"/>
      <c r="U97" s="3"/>
      <c r="V97" s="3">
        <f t="shared" si="31"/>
        <v>0</v>
      </c>
      <c r="W97" s="3"/>
      <c r="X97" s="3"/>
      <c r="Y97" s="3">
        <f t="shared" si="32"/>
        <v>0</v>
      </c>
      <c r="Z97" s="3"/>
      <c r="AA97" s="3"/>
      <c r="AB97" s="3">
        <f t="shared" si="29"/>
        <v>0</v>
      </c>
      <c r="AC97" s="3">
        <v>22</v>
      </c>
      <c r="AD97" s="3">
        <v>50</v>
      </c>
      <c r="AE97" s="3">
        <f t="shared" si="25"/>
        <v>1100</v>
      </c>
      <c r="AF97" s="3">
        <v>18</v>
      </c>
      <c r="AG97" s="3">
        <v>231</v>
      </c>
      <c r="AH97" s="3">
        <f t="shared" si="26"/>
        <v>4158</v>
      </c>
      <c r="AI97" s="3">
        <v>40</v>
      </c>
      <c r="AJ97" s="3">
        <v>241</v>
      </c>
      <c r="AK97" s="3">
        <f t="shared" si="27"/>
        <v>9640</v>
      </c>
      <c r="AL97" s="3">
        <v>115</v>
      </c>
      <c r="AM97" s="3">
        <v>75</v>
      </c>
      <c r="AN97" s="3">
        <f t="shared" si="28"/>
        <v>8625</v>
      </c>
      <c r="AO97" s="3">
        <v>402</v>
      </c>
      <c r="AP97" s="3">
        <v>25</v>
      </c>
      <c r="AQ97" s="3">
        <f t="shared" si="18"/>
        <v>10050</v>
      </c>
      <c r="AR97" s="3" t="s">
        <v>9</v>
      </c>
      <c r="AS97" s="3" t="s">
        <v>6</v>
      </c>
      <c r="AT97" s="3">
        <f t="shared" si="19"/>
        <v>34773</v>
      </c>
      <c r="AU97" s="3">
        <f t="shared" si="20"/>
        <v>35816.19</v>
      </c>
      <c r="AV97" s="3">
        <v>6.46</v>
      </c>
      <c r="AW97" s="3">
        <f t="shared" si="21"/>
        <v>231372.58740000002</v>
      </c>
      <c r="AX97" s="3">
        <v>329.51</v>
      </c>
      <c r="AY97" s="3">
        <f t="shared" si="22"/>
        <v>362.46100000000001</v>
      </c>
      <c r="AZ97" s="3">
        <f t="shared" si="23"/>
        <v>387.83327000000003</v>
      </c>
      <c r="BA97" s="3" t="s">
        <v>288</v>
      </c>
      <c r="BB97" s="3" t="s">
        <v>289</v>
      </c>
    </row>
    <row r="98" spans="1:54" x14ac:dyDescent="0.25">
      <c r="A98" s="3">
        <v>89</v>
      </c>
      <c r="B98" s="4" t="s">
        <v>572</v>
      </c>
      <c r="C98" s="4" t="s">
        <v>317</v>
      </c>
      <c r="D98" s="3" t="s">
        <v>6</v>
      </c>
      <c r="E98" s="3">
        <v>30</v>
      </c>
      <c r="F98" s="3">
        <v>40</v>
      </c>
      <c r="G98" s="3">
        <f t="shared" si="24"/>
        <v>1200</v>
      </c>
      <c r="H98" s="3">
        <v>0</v>
      </c>
      <c r="I98" s="3">
        <v>0</v>
      </c>
      <c r="J98" s="3">
        <f t="shared" si="2"/>
        <v>0</v>
      </c>
      <c r="K98" s="3">
        <v>0</v>
      </c>
      <c r="L98" s="3">
        <v>0</v>
      </c>
      <c r="M98" s="3">
        <f t="shared" ref="M98:M172" si="34">L98*K98</f>
        <v>0</v>
      </c>
      <c r="N98" s="3">
        <v>60</v>
      </c>
      <c r="O98" s="3">
        <v>8</v>
      </c>
      <c r="P98" s="3">
        <f t="shared" si="33"/>
        <v>480</v>
      </c>
      <c r="Q98" s="3">
        <v>30</v>
      </c>
      <c r="R98" s="3">
        <v>1</v>
      </c>
      <c r="S98" s="3">
        <f t="shared" si="30"/>
        <v>30</v>
      </c>
      <c r="T98" s="3"/>
      <c r="U98" s="3"/>
      <c r="V98" s="3">
        <f t="shared" si="31"/>
        <v>0</v>
      </c>
      <c r="W98" s="3"/>
      <c r="X98" s="3"/>
      <c r="Y98" s="3">
        <f t="shared" si="32"/>
        <v>0</v>
      </c>
      <c r="Z98" s="3"/>
      <c r="AA98" s="3"/>
      <c r="AB98" s="3">
        <f t="shared" si="29"/>
        <v>0</v>
      </c>
      <c r="AC98" s="3">
        <v>21</v>
      </c>
      <c r="AD98" s="3">
        <v>30</v>
      </c>
      <c r="AE98" s="3">
        <f t="shared" si="25"/>
        <v>630</v>
      </c>
      <c r="AF98" s="3">
        <v>23</v>
      </c>
      <c r="AG98" s="3">
        <v>30</v>
      </c>
      <c r="AH98" s="3">
        <f t="shared" si="26"/>
        <v>690</v>
      </c>
      <c r="AI98" s="3">
        <v>23</v>
      </c>
      <c r="AJ98" s="3">
        <v>35</v>
      </c>
      <c r="AK98" s="3">
        <f t="shared" si="27"/>
        <v>805</v>
      </c>
      <c r="AL98" s="3">
        <v>150</v>
      </c>
      <c r="AM98" s="3">
        <v>25</v>
      </c>
      <c r="AN98" s="3">
        <f t="shared" si="28"/>
        <v>3750</v>
      </c>
      <c r="AO98" s="3"/>
      <c r="AP98" s="3"/>
      <c r="AQ98" s="3">
        <f t="shared" si="18"/>
        <v>0</v>
      </c>
      <c r="AR98" s="3" t="s">
        <v>10</v>
      </c>
      <c r="AS98" s="3" t="s">
        <v>6</v>
      </c>
      <c r="AT98" s="3">
        <f t="shared" si="19"/>
        <v>7585</v>
      </c>
      <c r="AU98" s="3">
        <f t="shared" si="20"/>
        <v>7812.55</v>
      </c>
      <c r="AV98" s="3">
        <v>9.6300000000000008</v>
      </c>
      <c r="AW98" s="3">
        <f t="shared" si="21"/>
        <v>75234.856500000009</v>
      </c>
      <c r="AX98" s="3">
        <v>490.93</v>
      </c>
      <c r="AY98" s="3">
        <f t="shared" si="22"/>
        <v>540.02300000000002</v>
      </c>
      <c r="AZ98" s="3">
        <f t="shared" si="23"/>
        <v>577.82461000000001</v>
      </c>
      <c r="BA98" s="3" t="s">
        <v>288</v>
      </c>
      <c r="BB98" s="3" t="s">
        <v>289</v>
      </c>
    </row>
    <row r="99" spans="1:54" x14ac:dyDescent="0.25">
      <c r="A99" s="3">
        <v>90</v>
      </c>
      <c r="B99" s="4" t="s">
        <v>576</v>
      </c>
      <c r="C99" s="4" t="s">
        <v>459</v>
      </c>
      <c r="D99" s="3" t="s">
        <v>7</v>
      </c>
      <c r="E99" s="3">
        <v>0</v>
      </c>
      <c r="F99" s="3">
        <v>0</v>
      </c>
      <c r="G99" s="3">
        <f t="shared" si="24"/>
        <v>0</v>
      </c>
      <c r="H99" s="3">
        <v>0</v>
      </c>
      <c r="I99" s="3">
        <v>0</v>
      </c>
      <c r="J99" s="3">
        <f t="shared" si="2"/>
        <v>0</v>
      </c>
      <c r="K99" s="3">
        <v>5</v>
      </c>
      <c r="L99" s="3">
        <v>100</v>
      </c>
      <c r="M99" s="3">
        <f t="shared" si="34"/>
        <v>500</v>
      </c>
      <c r="N99" s="3">
        <v>0</v>
      </c>
      <c r="O99" s="3">
        <v>0</v>
      </c>
      <c r="P99" s="3">
        <f t="shared" si="33"/>
        <v>0</v>
      </c>
      <c r="Q99" s="3"/>
      <c r="R99" s="3"/>
      <c r="S99" s="3">
        <f t="shared" si="30"/>
        <v>0</v>
      </c>
      <c r="T99" s="3"/>
      <c r="U99" s="3"/>
      <c r="V99" s="3">
        <f t="shared" si="31"/>
        <v>0</v>
      </c>
      <c r="W99" s="3"/>
      <c r="X99" s="3"/>
      <c r="Y99" s="3">
        <f t="shared" si="32"/>
        <v>0</v>
      </c>
      <c r="Z99" s="3">
        <v>5</v>
      </c>
      <c r="AA99" s="3">
        <v>10</v>
      </c>
      <c r="AB99" s="3">
        <f t="shared" si="29"/>
        <v>50</v>
      </c>
      <c r="AC99" s="3"/>
      <c r="AD99" s="3"/>
      <c r="AE99" s="3">
        <f t="shared" si="25"/>
        <v>0</v>
      </c>
      <c r="AF99" s="3"/>
      <c r="AG99" s="3"/>
      <c r="AH99" s="3">
        <f t="shared" si="26"/>
        <v>0</v>
      </c>
      <c r="AI99" s="3"/>
      <c r="AJ99" s="3"/>
      <c r="AK99" s="3">
        <f t="shared" si="27"/>
        <v>0</v>
      </c>
      <c r="AL99" s="3"/>
      <c r="AM99" s="3"/>
      <c r="AN99" s="3">
        <f t="shared" si="28"/>
        <v>0</v>
      </c>
      <c r="AO99" s="3"/>
      <c r="AP99" s="3"/>
      <c r="AQ99" s="3">
        <f t="shared" si="18"/>
        <v>0</v>
      </c>
      <c r="AR99" s="3" t="s">
        <v>171</v>
      </c>
      <c r="AS99" s="3" t="s">
        <v>7</v>
      </c>
      <c r="AT99" s="3">
        <f t="shared" si="19"/>
        <v>550</v>
      </c>
      <c r="AU99" s="3">
        <f t="shared" si="20"/>
        <v>566.5</v>
      </c>
      <c r="AV99" s="3">
        <v>2.94</v>
      </c>
      <c r="AW99" s="3">
        <f t="shared" si="21"/>
        <v>1665.51</v>
      </c>
      <c r="AX99" s="3">
        <v>25</v>
      </c>
      <c r="AY99" s="3">
        <f t="shared" si="22"/>
        <v>27.500000000000004</v>
      </c>
      <c r="AZ99" s="3">
        <f t="shared" si="23"/>
        <v>29.425000000000004</v>
      </c>
      <c r="BA99" s="3" t="s">
        <v>289</v>
      </c>
      <c r="BB99" s="3" t="s">
        <v>289</v>
      </c>
    </row>
    <row r="100" spans="1:54" x14ac:dyDescent="0.25">
      <c r="A100" s="3">
        <v>91</v>
      </c>
      <c r="B100" s="4" t="s">
        <v>657</v>
      </c>
      <c r="C100" s="4" t="s">
        <v>82</v>
      </c>
      <c r="D100" s="3" t="s">
        <v>64</v>
      </c>
      <c r="E100" s="3">
        <v>14</v>
      </c>
      <c r="F100" s="3">
        <v>5</v>
      </c>
      <c r="G100" s="3">
        <f t="shared" si="24"/>
        <v>70</v>
      </c>
      <c r="H100" s="3">
        <v>7</v>
      </c>
      <c r="I100" s="3">
        <v>4</v>
      </c>
      <c r="J100" s="3">
        <f t="shared" si="2"/>
        <v>28</v>
      </c>
      <c r="K100" s="3">
        <v>0</v>
      </c>
      <c r="L100" s="3">
        <v>0</v>
      </c>
      <c r="M100" s="3">
        <f t="shared" si="34"/>
        <v>0</v>
      </c>
      <c r="N100" s="3">
        <v>0</v>
      </c>
      <c r="O100" s="3">
        <v>0</v>
      </c>
      <c r="P100" s="3">
        <f t="shared" si="33"/>
        <v>0</v>
      </c>
      <c r="Q100" s="3"/>
      <c r="R100" s="3"/>
      <c r="S100" s="3">
        <f t="shared" si="30"/>
        <v>0</v>
      </c>
      <c r="T100" s="3"/>
      <c r="U100" s="3"/>
      <c r="V100" s="3">
        <f t="shared" si="31"/>
        <v>0</v>
      </c>
      <c r="W100" s="3"/>
      <c r="X100" s="3"/>
      <c r="Y100" s="3">
        <f t="shared" si="32"/>
        <v>0</v>
      </c>
      <c r="Z100" s="3"/>
      <c r="AA100" s="3"/>
      <c r="AB100" s="3">
        <f t="shared" si="29"/>
        <v>0</v>
      </c>
      <c r="AC100" s="3"/>
      <c r="AD100" s="3"/>
      <c r="AE100" s="3">
        <f t="shared" si="25"/>
        <v>0</v>
      </c>
      <c r="AF100" s="3"/>
      <c r="AG100" s="3"/>
      <c r="AH100" s="3">
        <f t="shared" si="26"/>
        <v>0</v>
      </c>
      <c r="AI100" s="3"/>
      <c r="AJ100" s="3"/>
      <c r="AK100" s="3">
        <f t="shared" si="27"/>
        <v>0</v>
      </c>
      <c r="AL100" s="3"/>
      <c r="AM100" s="3"/>
      <c r="AN100" s="3">
        <f t="shared" si="28"/>
        <v>0</v>
      </c>
      <c r="AO100" s="3"/>
      <c r="AP100" s="3"/>
      <c r="AQ100" s="3">
        <f t="shared" si="18"/>
        <v>0</v>
      </c>
      <c r="AR100" s="3" t="s">
        <v>82</v>
      </c>
      <c r="AS100" s="3" t="s">
        <v>64</v>
      </c>
      <c r="AT100" s="3">
        <f t="shared" si="19"/>
        <v>98</v>
      </c>
      <c r="AU100" s="3">
        <f t="shared" si="20"/>
        <v>100.94</v>
      </c>
      <c r="AV100" s="3">
        <v>104.63</v>
      </c>
      <c r="AW100" s="3">
        <f t="shared" si="21"/>
        <v>10561.352199999999</v>
      </c>
      <c r="AX100" s="3">
        <v>88.9</v>
      </c>
      <c r="AY100" s="3">
        <f t="shared" si="22"/>
        <v>97.79000000000002</v>
      </c>
      <c r="AZ100" s="3">
        <f t="shared" si="23"/>
        <v>104.63530000000003</v>
      </c>
      <c r="BA100" s="3" t="s">
        <v>289</v>
      </c>
      <c r="BB100" s="3" t="s">
        <v>289</v>
      </c>
    </row>
    <row r="101" spans="1:54" x14ac:dyDescent="0.25">
      <c r="A101" s="3">
        <v>92</v>
      </c>
      <c r="B101" s="4" t="s">
        <v>571</v>
      </c>
      <c r="C101" s="4" t="s">
        <v>319</v>
      </c>
      <c r="D101" s="3" t="s">
        <v>6</v>
      </c>
      <c r="E101" s="3">
        <v>0</v>
      </c>
      <c r="F101" s="3">
        <v>0</v>
      </c>
      <c r="G101" s="3">
        <f t="shared" si="24"/>
        <v>0</v>
      </c>
      <c r="H101" s="3">
        <v>60</v>
      </c>
      <c r="I101" s="3">
        <v>5</v>
      </c>
      <c r="J101" s="3">
        <f t="shared" si="2"/>
        <v>300</v>
      </c>
      <c r="K101" s="3">
        <v>0</v>
      </c>
      <c r="L101" s="3">
        <v>0</v>
      </c>
      <c r="M101" s="3">
        <f t="shared" si="34"/>
        <v>0</v>
      </c>
      <c r="N101" s="3">
        <v>0</v>
      </c>
      <c r="O101" s="3">
        <v>0</v>
      </c>
      <c r="P101" s="3">
        <f t="shared" si="33"/>
        <v>0</v>
      </c>
      <c r="Q101" s="3"/>
      <c r="R101" s="3"/>
      <c r="S101" s="3">
        <f t="shared" si="30"/>
        <v>0</v>
      </c>
      <c r="T101" s="3"/>
      <c r="U101" s="3"/>
      <c r="V101" s="3">
        <f t="shared" si="31"/>
        <v>0</v>
      </c>
      <c r="W101" s="3"/>
      <c r="X101" s="3"/>
      <c r="Y101" s="3">
        <f t="shared" si="32"/>
        <v>0</v>
      </c>
      <c r="Z101" s="3"/>
      <c r="AA101" s="3"/>
      <c r="AB101" s="3">
        <f t="shared" si="29"/>
        <v>0</v>
      </c>
      <c r="AC101" s="3"/>
      <c r="AD101" s="3"/>
      <c r="AE101" s="3">
        <f t="shared" si="25"/>
        <v>0</v>
      </c>
      <c r="AF101" s="3"/>
      <c r="AG101" s="3"/>
      <c r="AH101" s="3">
        <f t="shared" si="26"/>
        <v>0</v>
      </c>
      <c r="AI101" s="3"/>
      <c r="AJ101" s="3"/>
      <c r="AK101" s="3">
        <f t="shared" si="27"/>
        <v>0</v>
      </c>
      <c r="AL101" s="3"/>
      <c r="AM101" s="3"/>
      <c r="AN101" s="3">
        <f t="shared" si="28"/>
        <v>0</v>
      </c>
      <c r="AO101" s="3"/>
      <c r="AP101" s="3"/>
      <c r="AQ101" s="3">
        <f t="shared" si="18"/>
        <v>0</v>
      </c>
      <c r="AR101" s="3" t="s">
        <v>109</v>
      </c>
      <c r="AS101" s="3" t="s">
        <v>6</v>
      </c>
      <c r="AT101" s="3">
        <f t="shared" si="19"/>
        <v>300</v>
      </c>
      <c r="AU101" s="3">
        <f t="shared" si="20"/>
        <v>309</v>
      </c>
      <c r="AV101" s="3">
        <v>12.18</v>
      </c>
      <c r="AW101" s="3">
        <f t="shared" si="21"/>
        <v>3763.62</v>
      </c>
      <c r="AX101" s="3">
        <v>310.47000000000003</v>
      </c>
      <c r="AY101" s="3">
        <f t="shared" si="22"/>
        <v>341.51700000000005</v>
      </c>
      <c r="AZ101" s="3">
        <f t="shared" si="23"/>
        <v>365.42319000000009</v>
      </c>
      <c r="BA101" s="3" t="s">
        <v>288</v>
      </c>
      <c r="BB101" s="3" t="s">
        <v>289</v>
      </c>
    </row>
    <row r="102" spans="1:54" x14ac:dyDescent="0.25">
      <c r="A102" s="3">
        <v>93</v>
      </c>
      <c r="B102" s="4" t="s">
        <v>571</v>
      </c>
      <c r="C102" s="4" t="s">
        <v>320</v>
      </c>
      <c r="D102" s="3" t="s">
        <v>6</v>
      </c>
      <c r="E102" s="3">
        <v>0</v>
      </c>
      <c r="F102" s="3">
        <v>0</v>
      </c>
      <c r="G102" s="3">
        <f t="shared" si="24"/>
        <v>0</v>
      </c>
      <c r="H102" s="3">
        <v>30</v>
      </c>
      <c r="I102" s="3">
        <v>6</v>
      </c>
      <c r="J102" s="3">
        <f t="shared" si="2"/>
        <v>180</v>
      </c>
      <c r="K102" s="3">
        <v>0</v>
      </c>
      <c r="L102" s="3">
        <v>0</v>
      </c>
      <c r="M102" s="3">
        <f t="shared" si="34"/>
        <v>0</v>
      </c>
      <c r="N102" s="3">
        <v>0</v>
      </c>
      <c r="O102" s="3">
        <v>0</v>
      </c>
      <c r="P102" s="3">
        <f t="shared" si="33"/>
        <v>0</v>
      </c>
      <c r="Q102" s="3"/>
      <c r="R102" s="3"/>
      <c r="S102" s="3">
        <f t="shared" si="30"/>
        <v>0</v>
      </c>
      <c r="T102" s="3"/>
      <c r="U102" s="3"/>
      <c r="V102" s="3">
        <f t="shared" si="31"/>
        <v>0</v>
      </c>
      <c r="W102" s="3"/>
      <c r="X102" s="3"/>
      <c r="Y102" s="3">
        <f t="shared" si="32"/>
        <v>0</v>
      </c>
      <c r="Z102" s="3"/>
      <c r="AA102" s="3"/>
      <c r="AB102" s="3">
        <f t="shared" si="29"/>
        <v>0</v>
      </c>
      <c r="AC102" s="3"/>
      <c r="AD102" s="3"/>
      <c r="AE102" s="3">
        <f t="shared" si="25"/>
        <v>0</v>
      </c>
      <c r="AF102" s="3"/>
      <c r="AG102" s="3"/>
      <c r="AH102" s="3">
        <f t="shared" si="26"/>
        <v>0</v>
      </c>
      <c r="AI102" s="3"/>
      <c r="AJ102" s="3"/>
      <c r="AK102" s="3">
        <f t="shared" si="27"/>
        <v>0</v>
      </c>
      <c r="AL102" s="3"/>
      <c r="AM102" s="3"/>
      <c r="AN102" s="3">
        <f t="shared" si="28"/>
        <v>0</v>
      </c>
      <c r="AO102" s="3"/>
      <c r="AP102" s="3"/>
      <c r="AQ102" s="3">
        <f t="shared" si="18"/>
        <v>0</v>
      </c>
      <c r="AR102" s="3" t="s">
        <v>102</v>
      </c>
      <c r="AS102" s="3" t="s">
        <v>6</v>
      </c>
      <c r="AT102" s="3">
        <f t="shared" si="19"/>
        <v>180</v>
      </c>
      <c r="AU102" s="3">
        <f t="shared" si="20"/>
        <v>185.4</v>
      </c>
      <c r="AV102" s="3">
        <v>17.66</v>
      </c>
      <c r="AW102" s="3">
        <f t="shared" si="21"/>
        <v>3274.1640000000002</v>
      </c>
      <c r="AX102" s="3">
        <v>450.18</v>
      </c>
      <c r="AY102" s="3">
        <f t="shared" si="22"/>
        <v>495.19800000000004</v>
      </c>
      <c r="AZ102" s="3">
        <f t="shared" si="23"/>
        <v>529.86186000000009</v>
      </c>
      <c r="BA102" s="3" t="s">
        <v>288</v>
      </c>
      <c r="BB102" s="3" t="s">
        <v>289</v>
      </c>
    </row>
    <row r="103" spans="1:54" x14ac:dyDescent="0.25">
      <c r="A103" s="3">
        <v>94</v>
      </c>
      <c r="B103" s="4" t="s">
        <v>577</v>
      </c>
      <c r="C103" s="4" t="s">
        <v>321</v>
      </c>
      <c r="D103" s="3" t="s">
        <v>6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f t="shared" si="34"/>
        <v>0</v>
      </c>
      <c r="N103" s="3">
        <v>60</v>
      </c>
      <c r="O103" s="3">
        <v>8</v>
      </c>
      <c r="P103" s="3">
        <f t="shared" si="33"/>
        <v>480</v>
      </c>
      <c r="Q103" s="3"/>
      <c r="R103" s="3"/>
      <c r="S103" s="3">
        <f t="shared" si="30"/>
        <v>0</v>
      </c>
      <c r="T103" s="3"/>
      <c r="U103" s="3"/>
      <c r="V103" s="3">
        <f t="shared" si="31"/>
        <v>0</v>
      </c>
      <c r="W103" s="3"/>
      <c r="X103" s="3"/>
      <c r="Y103" s="3">
        <f t="shared" si="32"/>
        <v>0</v>
      </c>
      <c r="Z103" s="3"/>
      <c r="AA103" s="3"/>
      <c r="AB103" s="3">
        <f t="shared" si="29"/>
        <v>0</v>
      </c>
      <c r="AC103" s="3"/>
      <c r="AD103" s="3"/>
      <c r="AE103" s="3">
        <f t="shared" si="25"/>
        <v>0</v>
      </c>
      <c r="AF103" s="3"/>
      <c r="AG103" s="3"/>
      <c r="AH103" s="3">
        <f t="shared" si="26"/>
        <v>0</v>
      </c>
      <c r="AI103" s="3"/>
      <c r="AJ103" s="3"/>
      <c r="AK103" s="3">
        <f t="shared" si="27"/>
        <v>0</v>
      </c>
      <c r="AL103" s="3"/>
      <c r="AM103" s="3"/>
      <c r="AN103" s="3">
        <f t="shared" si="28"/>
        <v>0</v>
      </c>
      <c r="AO103" s="3"/>
      <c r="AP103" s="3"/>
      <c r="AQ103" s="3">
        <f t="shared" si="18"/>
        <v>0</v>
      </c>
      <c r="AR103" s="3" t="s">
        <v>194</v>
      </c>
      <c r="AS103" s="3" t="s">
        <v>6</v>
      </c>
      <c r="AT103" s="3">
        <f t="shared" si="19"/>
        <v>480</v>
      </c>
      <c r="AU103" s="3">
        <f t="shared" si="20"/>
        <v>494.40000000000003</v>
      </c>
      <c r="AV103" s="3">
        <v>16.829999999999998</v>
      </c>
      <c r="AW103" s="3">
        <f t="shared" si="21"/>
        <v>8320.7520000000004</v>
      </c>
      <c r="AX103" s="3">
        <v>400.37</v>
      </c>
      <c r="AY103" s="3">
        <f t="shared" si="22"/>
        <v>440.40700000000004</v>
      </c>
      <c r="AZ103" s="3">
        <f t="shared" si="23"/>
        <v>471.23549000000008</v>
      </c>
      <c r="BA103" s="3" t="s">
        <v>288</v>
      </c>
      <c r="BB103" s="3" t="s">
        <v>289</v>
      </c>
    </row>
    <row r="104" spans="1:54" ht="30" x14ac:dyDescent="0.25">
      <c r="A104" s="3">
        <v>95</v>
      </c>
      <c r="B104" s="4" t="s">
        <v>578</v>
      </c>
      <c r="C104" s="4" t="s">
        <v>322</v>
      </c>
      <c r="D104" s="3" t="s">
        <v>6</v>
      </c>
      <c r="E104" s="3">
        <v>0</v>
      </c>
      <c r="F104" s="3">
        <v>0</v>
      </c>
      <c r="G104" s="3">
        <f t="shared" si="24"/>
        <v>0</v>
      </c>
      <c r="H104" s="3">
        <v>0</v>
      </c>
      <c r="I104" s="3">
        <v>0</v>
      </c>
      <c r="J104" s="3">
        <f t="shared" si="2"/>
        <v>0</v>
      </c>
      <c r="K104" s="3">
        <v>10</v>
      </c>
      <c r="L104" s="3">
        <v>400</v>
      </c>
      <c r="M104" s="3">
        <f t="shared" si="34"/>
        <v>4000</v>
      </c>
      <c r="N104" s="3">
        <v>0</v>
      </c>
      <c r="O104" s="3">
        <v>0</v>
      </c>
      <c r="P104" s="3">
        <f t="shared" si="33"/>
        <v>0</v>
      </c>
      <c r="Q104" s="3"/>
      <c r="R104" s="3"/>
      <c r="S104" s="3">
        <f t="shared" si="30"/>
        <v>0</v>
      </c>
      <c r="T104" s="3"/>
      <c r="U104" s="3"/>
      <c r="V104" s="3">
        <f t="shared" si="31"/>
        <v>0</v>
      </c>
      <c r="W104" s="3"/>
      <c r="X104" s="3"/>
      <c r="Y104" s="3">
        <f t="shared" si="32"/>
        <v>0</v>
      </c>
      <c r="Z104" s="3"/>
      <c r="AA104" s="3"/>
      <c r="AB104" s="3">
        <f t="shared" si="29"/>
        <v>0</v>
      </c>
      <c r="AC104" s="3"/>
      <c r="AD104" s="3"/>
      <c r="AE104" s="3">
        <f t="shared" si="25"/>
        <v>0</v>
      </c>
      <c r="AF104" s="3"/>
      <c r="AG104" s="3"/>
      <c r="AH104" s="3">
        <f t="shared" si="26"/>
        <v>0</v>
      </c>
      <c r="AI104" s="3"/>
      <c r="AJ104" s="3"/>
      <c r="AK104" s="3">
        <f t="shared" si="27"/>
        <v>0</v>
      </c>
      <c r="AL104" s="3"/>
      <c r="AM104" s="3"/>
      <c r="AN104" s="3">
        <f t="shared" si="28"/>
        <v>0</v>
      </c>
      <c r="AO104" s="3"/>
      <c r="AP104" s="3"/>
      <c r="AQ104" s="3">
        <f t="shared" si="18"/>
        <v>0</v>
      </c>
      <c r="AR104" s="3" t="s">
        <v>161</v>
      </c>
      <c r="AS104" s="3" t="s">
        <v>6</v>
      </c>
      <c r="AT104" s="3">
        <f t="shared" si="19"/>
        <v>4000</v>
      </c>
      <c r="AU104" s="3">
        <f t="shared" si="20"/>
        <v>4120</v>
      </c>
      <c r="AV104" s="3">
        <v>0.77</v>
      </c>
      <c r="AW104" s="3">
        <f t="shared" si="21"/>
        <v>3172.4</v>
      </c>
      <c r="AX104" s="3">
        <v>13.07</v>
      </c>
      <c r="AY104" s="3">
        <f t="shared" si="22"/>
        <v>14.377000000000001</v>
      </c>
      <c r="AZ104" s="3">
        <f t="shared" si="23"/>
        <v>15.383390000000002</v>
      </c>
      <c r="BA104" s="3" t="s">
        <v>289</v>
      </c>
      <c r="BB104" s="3" t="s">
        <v>289</v>
      </c>
    </row>
    <row r="105" spans="1:54" x14ac:dyDescent="0.25">
      <c r="A105" s="3">
        <v>96</v>
      </c>
      <c r="B105" s="4" t="s">
        <v>561</v>
      </c>
      <c r="C105" s="4" t="s">
        <v>323</v>
      </c>
      <c r="D105" s="3" t="s">
        <v>7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>
        <v>0</v>
      </c>
      <c r="U105" s="3">
        <v>0</v>
      </c>
      <c r="V105" s="3"/>
      <c r="W105" s="3">
        <v>0</v>
      </c>
      <c r="X105" s="3">
        <v>0</v>
      </c>
      <c r="Y105" s="3"/>
      <c r="Z105" s="3">
        <v>0</v>
      </c>
      <c r="AA105" s="3">
        <v>0</v>
      </c>
      <c r="AB105" s="3"/>
      <c r="AC105" s="3">
        <v>10</v>
      </c>
      <c r="AD105" s="3">
        <v>90</v>
      </c>
      <c r="AE105" s="3">
        <f t="shared" si="25"/>
        <v>900</v>
      </c>
      <c r="AF105" s="3">
        <v>5</v>
      </c>
      <c r="AG105" s="3">
        <v>30</v>
      </c>
      <c r="AH105" s="3">
        <f t="shared" si="26"/>
        <v>150</v>
      </c>
      <c r="AI105" s="3">
        <v>10</v>
      </c>
      <c r="AJ105" s="3">
        <v>50</v>
      </c>
      <c r="AK105" s="3">
        <f t="shared" si="27"/>
        <v>500</v>
      </c>
      <c r="AL105" s="3">
        <v>5</v>
      </c>
      <c r="AM105" s="3">
        <v>40</v>
      </c>
      <c r="AN105" s="3">
        <f t="shared" si="28"/>
        <v>200</v>
      </c>
      <c r="AO105" s="3"/>
      <c r="AP105" s="3"/>
      <c r="AQ105" s="3">
        <f t="shared" si="18"/>
        <v>0</v>
      </c>
      <c r="AR105" s="3" t="s">
        <v>257</v>
      </c>
      <c r="AS105" s="3" t="s">
        <v>7</v>
      </c>
      <c r="AT105" s="3">
        <f t="shared" si="19"/>
        <v>1750</v>
      </c>
      <c r="AU105" s="3">
        <f t="shared" si="20"/>
        <v>1802.5</v>
      </c>
      <c r="AV105" s="3">
        <v>21.43</v>
      </c>
      <c r="AW105" s="3">
        <f t="shared" si="21"/>
        <v>38627.574999999997</v>
      </c>
      <c r="AX105" s="3">
        <v>182.1</v>
      </c>
      <c r="AY105" s="3">
        <f t="shared" si="22"/>
        <v>200.31</v>
      </c>
      <c r="AZ105" s="3">
        <f t="shared" si="23"/>
        <v>214.33170000000001</v>
      </c>
      <c r="BA105" s="3" t="s">
        <v>288</v>
      </c>
      <c r="BB105" s="3" t="s">
        <v>288</v>
      </c>
    </row>
    <row r="106" spans="1:54" ht="30" x14ac:dyDescent="0.25">
      <c r="A106" s="3">
        <v>97</v>
      </c>
      <c r="B106" s="4" t="s">
        <v>579</v>
      </c>
      <c r="C106" s="4" t="s">
        <v>324</v>
      </c>
      <c r="D106" s="3" t="s">
        <v>6</v>
      </c>
      <c r="E106" s="3">
        <v>90</v>
      </c>
      <c r="F106" s="3">
        <v>50</v>
      </c>
      <c r="G106" s="3">
        <f t="shared" si="24"/>
        <v>4500</v>
      </c>
      <c r="H106" s="3">
        <v>216</v>
      </c>
      <c r="I106" s="3">
        <v>56</v>
      </c>
      <c r="J106" s="3">
        <f t="shared" si="2"/>
        <v>12096</v>
      </c>
      <c r="K106" s="3">
        <v>120</v>
      </c>
      <c r="L106" s="3">
        <v>45</v>
      </c>
      <c r="M106" s="3">
        <f t="shared" si="34"/>
        <v>5400</v>
      </c>
      <c r="N106" s="3">
        <v>120</v>
      </c>
      <c r="O106" s="3">
        <v>23</v>
      </c>
      <c r="P106" s="3">
        <f t="shared" si="33"/>
        <v>2760</v>
      </c>
      <c r="Q106" s="3">
        <v>90</v>
      </c>
      <c r="R106" s="3">
        <v>2</v>
      </c>
      <c r="S106" s="3">
        <f t="shared" si="30"/>
        <v>180</v>
      </c>
      <c r="T106" s="3">
        <v>30</v>
      </c>
      <c r="U106" s="3">
        <v>340</v>
      </c>
      <c r="V106" s="3">
        <f t="shared" si="31"/>
        <v>10200</v>
      </c>
      <c r="W106" s="3">
        <v>30</v>
      </c>
      <c r="X106" s="3">
        <v>340</v>
      </c>
      <c r="Y106" s="3">
        <f t="shared" si="32"/>
        <v>10200</v>
      </c>
      <c r="Z106" s="3">
        <v>60</v>
      </c>
      <c r="AA106" s="3">
        <v>4</v>
      </c>
      <c r="AB106" s="3">
        <f t="shared" si="29"/>
        <v>240</v>
      </c>
      <c r="AC106" s="3">
        <v>60</v>
      </c>
      <c r="AD106" s="3">
        <v>50</v>
      </c>
      <c r="AE106" s="3">
        <f t="shared" si="25"/>
        <v>3000</v>
      </c>
      <c r="AF106" s="3">
        <v>30</v>
      </c>
      <c r="AG106" s="3">
        <v>31</v>
      </c>
      <c r="AH106" s="3">
        <f t="shared" si="26"/>
        <v>930</v>
      </c>
      <c r="AI106" s="3">
        <v>21</v>
      </c>
      <c r="AJ106" s="3">
        <v>41</v>
      </c>
      <c r="AK106" s="3">
        <f t="shared" si="27"/>
        <v>861</v>
      </c>
      <c r="AL106" s="3">
        <v>100</v>
      </c>
      <c r="AM106" s="3">
        <v>80</v>
      </c>
      <c r="AN106" s="3">
        <f t="shared" si="28"/>
        <v>8000</v>
      </c>
      <c r="AO106" s="3">
        <v>557</v>
      </c>
      <c r="AP106" s="3">
        <v>193</v>
      </c>
      <c r="AQ106" s="3">
        <f t="shared" si="18"/>
        <v>107501</v>
      </c>
      <c r="AR106" s="3" t="s">
        <v>37</v>
      </c>
      <c r="AS106" s="3" t="s">
        <v>6</v>
      </c>
      <c r="AT106" s="3">
        <f t="shared" si="19"/>
        <v>165868</v>
      </c>
      <c r="AU106" s="3">
        <f t="shared" si="20"/>
        <v>170844.04</v>
      </c>
      <c r="AV106" s="3">
        <v>0.77</v>
      </c>
      <c r="AW106" s="3">
        <f t="shared" si="21"/>
        <v>131549.91080000001</v>
      </c>
      <c r="AX106" s="3">
        <v>32.68</v>
      </c>
      <c r="AY106" s="3">
        <f t="shared" si="22"/>
        <v>35.948</v>
      </c>
      <c r="AZ106" s="3">
        <f t="shared" si="23"/>
        <v>38.464359999999999</v>
      </c>
      <c r="BA106" s="3" t="s">
        <v>289</v>
      </c>
      <c r="BB106" s="3" t="s">
        <v>289</v>
      </c>
    </row>
    <row r="107" spans="1:54" ht="30" x14ac:dyDescent="0.25">
      <c r="A107" s="3">
        <v>98</v>
      </c>
      <c r="B107" s="4" t="s">
        <v>579</v>
      </c>
      <c r="C107" s="4" t="s">
        <v>325</v>
      </c>
      <c r="D107" s="3" t="s">
        <v>6</v>
      </c>
      <c r="E107" s="3">
        <v>0</v>
      </c>
      <c r="F107" s="3">
        <v>0</v>
      </c>
      <c r="G107" s="3">
        <f t="shared" si="24"/>
        <v>0</v>
      </c>
      <c r="H107" s="3">
        <v>0</v>
      </c>
      <c r="I107" s="3">
        <v>0</v>
      </c>
      <c r="J107" s="3">
        <f t="shared" si="2"/>
        <v>0</v>
      </c>
      <c r="K107" s="3">
        <v>70</v>
      </c>
      <c r="L107" s="3">
        <v>15</v>
      </c>
      <c r="M107" s="3">
        <f t="shared" si="34"/>
        <v>1050</v>
      </c>
      <c r="N107" s="3">
        <v>0</v>
      </c>
      <c r="O107" s="3">
        <v>0</v>
      </c>
      <c r="P107" s="3">
        <f t="shared" si="33"/>
        <v>0</v>
      </c>
      <c r="Q107" s="3"/>
      <c r="R107" s="3"/>
      <c r="S107" s="3">
        <f t="shared" si="30"/>
        <v>0</v>
      </c>
      <c r="T107" s="3"/>
      <c r="U107" s="3"/>
      <c r="V107" s="3">
        <f t="shared" si="31"/>
        <v>0</v>
      </c>
      <c r="W107" s="3"/>
      <c r="X107" s="3"/>
      <c r="Y107" s="3">
        <f t="shared" si="32"/>
        <v>0</v>
      </c>
      <c r="Z107" s="3"/>
      <c r="AA107" s="3"/>
      <c r="AB107" s="3">
        <f t="shared" si="29"/>
        <v>0</v>
      </c>
      <c r="AC107" s="3"/>
      <c r="AD107" s="3"/>
      <c r="AE107" s="3">
        <f t="shared" si="25"/>
        <v>0</v>
      </c>
      <c r="AF107" s="3"/>
      <c r="AG107" s="3"/>
      <c r="AH107" s="3">
        <f t="shared" si="26"/>
        <v>0</v>
      </c>
      <c r="AI107" s="3"/>
      <c r="AJ107" s="3"/>
      <c r="AK107" s="3">
        <f t="shared" si="27"/>
        <v>0</v>
      </c>
      <c r="AL107" s="3"/>
      <c r="AM107" s="3"/>
      <c r="AN107" s="3">
        <f t="shared" si="28"/>
        <v>0</v>
      </c>
      <c r="AO107" s="3"/>
      <c r="AP107" s="3"/>
      <c r="AQ107" s="3">
        <f t="shared" si="18"/>
        <v>0</v>
      </c>
      <c r="AR107" s="3" t="s">
        <v>133</v>
      </c>
      <c r="AS107" s="3" t="s">
        <v>6</v>
      </c>
      <c r="AT107" s="3">
        <f t="shared" si="19"/>
        <v>1050</v>
      </c>
      <c r="AU107" s="3">
        <f t="shared" si="20"/>
        <v>1081.5</v>
      </c>
      <c r="AV107" s="3">
        <v>2.75</v>
      </c>
      <c r="AW107" s="3">
        <f t="shared" si="21"/>
        <v>2974.125</v>
      </c>
      <c r="AX107" s="3">
        <v>116.73</v>
      </c>
      <c r="AY107" s="3">
        <f t="shared" si="22"/>
        <v>128.40300000000002</v>
      </c>
      <c r="AZ107" s="3">
        <f t="shared" si="23"/>
        <v>137.39121000000003</v>
      </c>
      <c r="BA107" s="3" t="s">
        <v>288</v>
      </c>
      <c r="BB107" s="3" t="s">
        <v>289</v>
      </c>
    </row>
    <row r="108" spans="1:54" ht="45" x14ac:dyDescent="0.25">
      <c r="A108" s="3">
        <v>99</v>
      </c>
      <c r="B108" s="4" t="s">
        <v>580</v>
      </c>
      <c r="C108" s="4" t="s">
        <v>326</v>
      </c>
      <c r="D108" s="3" t="s">
        <v>6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60</v>
      </c>
      <c r="O108" s="3">
        <v>103</v>
      </c>
      <c r="P108" s="3">
        <f t="shared" si="33"/>
        <v>6180</v>
      </c>
      <c r="Q108" s="3"/>
      <c r="R108" s="3"/>
      <c r="S108" s="3">
        <f t="shared" si="30"/>
        <v>0</v>
      </c>
      <c r="T108" s="3"/>
      <c r="U108" s="3"/>
      <c r="V108" s="3">
        <f t="shared" si="31"/>
        <v>0</v>
      </c>
      <c r="W108" s="3"/>
      <c r="X108" s="3"/>
      <c r="Y108" s="3">
        <f t="shared" si="32"/>
        <v>0</v>
      </c>
      <c r="Z108" s="3"/>
      <c r="AA108" s="3"/>
      <c r="AB108" s="3">
        <f t="shared" si="29"/>
        <v>0</v>
      </c>
      <c r="AC108" s="3"/>
      <c r="AD108" s="3"/>
      <c r="AE108" s="3">
        <f t="shared" si="25"/>
        <v>0</v>
      </c>
      <c r="AF108" s="3"/>
      <c r="AG108" s="3"/>
      <c r="AH108" s="3">
        <f t="shared" si="26"/>
        <v>0</v>
      </c>
      <c r="AI108" s="3"/>
      <c r="AJ108" s="3"/>
      <c r="AK108" s="3">
        <f t="shared" si="27"/>
        <v>0</v>
      </c>
      <c r="AL108" s="3"/>
      <c r="AM108" s="3"/>
      <c r="AN108" s="3">
        <f t="shared" si="28"/>
        <v>0</v>
      </c>
      <c r="AO108" s="3"/>
      <c r="AP108" s="3"/>
      <c r="AQ108" s="3">
        <f t="shared" si="18"/>
        <v>0</v>
      </c>
      <c r="AR108" s="3" t="s">
        <v>202</v>
      </c>
      <c r="AS108" s="3" t="s">
        <v>6</v>
      </c>
      <c r="AT108" s="3">
        <f t="shared" si="19"/>
        <v>6180</v>
      </c>
      <c r="AU108" s="3">
        <f t="shared" si="20"/>
        <v>6365.4000000000005</v>
      </c>
      <c r="AV108" s="3">
        <v>1.06</v>
      </c>
      <c r="AW108" s="3">
        <f t="shared" si="21"/>
        <v>6747.3240000000005</v>
      </c>
      <c r="AX108" s="3">
        <v>89.92</v>
      </c>
      <c r="AY108" s="3">
        <f t="shared" si="22"/>
        <v>98.912000000000006</v>
      </c>
      <c r="AZ108" s="3">
        <f t="shared" si="23"/>
        <v>105.83584000000002</v>
      </c>
      <c r="BA108" s="3" t="s">
        <v>289</v>
      </c>
      <c r="BB108" s="3" t="s">
        <v>289</v>
      </c>
    </row>
    <row r="109" spans="1:54" ht="30" x14ac:dyDescent="0.25">
      <c r="A109" s="3">
        <v>100</v>
      </c>
      <c r="B109" s="4" t="s">
        <v>581</v>
      </c>
      <c r="C109" s="4" t="s">
        <v>327</v>
      </c>
      <c r="D109" s="3" t="s">
        <v>6</v>
      </c>
      <c r="E109" s="3">
        <v>0</v>
      </c>
      <c r="F109" s="3">
        <v>0</v>
      </c>
      <c r="G109" s="3">
        <f t="shared" si="24"/>
        <v>0</v>
      </c>
      <c r="H109" s="3">
        <v>30</v>
      </c>
      <c r="I109" s="3">
        <v>10</v>
      </c>
      <c r="J109" s="3">
        <f t="shared" si="2"/>
        <v>300</v>
      </c>
      <c r="K109" s="3">
        <v>10</v>
      </c>
      <c r="L109" s="3">
        <v>400</v>
      </c>
      <c r="M109" s="3">
        <f t="shared" si="34"/>
        <v>4000</v>
      </c>
      <c r="N109" s="3">
        <v>0</v>
      </c>
      <c r="O109" s="3">
        <v>0</v>
      </c>
      <c r="P109" s="3">
        <f t="shared" si="33"/>
        <v>0</v>
      </c>
      <c r="Q109" s="3"/>
      <c r="R109" s="3"/>
      <c r="S109" s="3">
        <f t="shared" si="30"/>
        <v>0</v>
      </c>
      <c r="T109" s="3"/>
      <c r="U109" s="3"/>
      <c r="V109" s="3">
        <f t="shared" si="31"/>
        <v>0</v>
      </c>
      <c r="W109" s="3"/>
      <c r="X109" s="3"/>
      <c r="Y109" s="3">
        <f t="shared" si="32"/>
        <v>0</v>
      </c>
      <c r="Z109" s="3"/>
      <c r="AA109" s="3"/>
      <c r="AB109" s="3">
        <f t="shared" si="29"/>
        <v>0</v>
      </c>
      <c r="AC109" s="3">
        <v>25</v>
      </c>
      <c r="AD109" s="3">
        <v>50</v>
      </c>
      <c r="AE109" s="3">
        <f t="shared" si="25"/>
        <v>1250</v>
      </c>
      <c r="AF109" s="3">
        <v>20</v>
      </c>
      <c r="AG109" s="3">
        <v>50</v>
      </c>
      <c r="AH109" s="3">
        <f t="shared" si="26"/>
        <v>1000</v>
      </c>
      <c r="AI109" s="3">
        <v>20</v>
      </c>
      <c r="AJ109" s="3">
        <v>150</v>
      </c>
      <c r="AK109" s="3">
        <f t="shared" si="27"/>
        <v>3000</v>
      </c>
      <c r="AL109" s="3"/>
      <c r="AM109" s="3"/>
      <c r="AN109" s="3">
        <f t="shared" si="28"/>
        <v>0</v>
      </c>
      <c r="AO109" s="3"/>
      <c r="AP109" s="3"/>
      <c r="AQ109" s="3">
        <f t="shared" si="18"/>
        <v>0</v>
      </c>
      <c r="AR109" s="3" t="s">
        <v>128</v>
      </c>
      <c r="AS109" s="3" t="s">
        <v>6</v>
      </c>
      <c r="AT109" s="3">
        <f t="shared" si="19"/>
        <v>9550</v>
      </c>
      <c r="AU109" s="3">
        <f t="shared" si="20"/>
        <v>9836.5</v>
      </c>
      <c r="AV109" s="3">
        <v>2.2799999999999998</v>
      </c>
      <c r="AW109" s="3">
        <f t="shared" si="21"/>
        <v>22427.219999999998</v>
      </c>
      <c r="AX109" s="3">
        <v>38.76</v>
      </c>
      <c r="AY109" s="3">
        <f t="shared" si="22"/>
        <v>42.636000000000003</v>
      </c>
      <c r="AZ109" s="3">
        <f t="shared" si="23"/>
        <v>45.620520000000006</v>
      </c>
      <c r="BA109" s="3" t="s">
        <v>288</v>
      </c>
      <c r="BB109" s="3" t="s">
        <v>289</v>
      </c>
    </row>
    <row r="110" spans="1:54" x14ac:dyDescent="0.25">
      <c r="A110" s="3">
        <v>101</v>
      </c>
      <c r="B110" s="4" t="s">
        <v>582</v>
      </c>
      <c r="C110" s="4" t="s">
        <v>328</v>
      </c>
      <c r="D110" s="3" t="s">
        <v>336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>
        <v>70</v>
      </c>
      <c r="R110" s="3">
        <v>12</v>
      </c>
      <c r="S110" s="3">
        <f t="shared" si="30"/>
        <v>840</v>
      </c>
      <c r="T110" s="3"/>
      <c r="U110" s="3"/>
      <c r="V110" s="3">
        <f t="shared" si="31"/>
        <v>0</v>
      </c>
      <c r="W110" s="3"/>
      <c r="X110" s="3"/>
      <c r="Y110" s="3">
        <f t="shared" si="32"/>
        <v>0</v>
      </c>
      <c r="Z110" s="3"/>
      <c r="AA110" s="3"/>
      <c r="AB110" s="3">
        <f t="shared" si="29"/>
        <v>0</v>
      </c>
      <c r="AC110" s="3"/>
      <c r="AD110" s="3"/>
      <c r="AE110" s="3">
        <f t="shared" si="25"/>
        <v>0</v>
      </c>
      <c r="AF110" s="3"/>
      <c r="AG110" s="3"/>
      <c r="AH110" s="3">
        <f t="shared" si="26"/>
        <v>0</v>
      </c>
      <c r="AI110" s="3"/>
      <c r="AJ110" s="3"/>
      <c r="AK110" s="3">
        <f t="shared" si="27"/>
        <v>0</v>
      </c>
      <c r="AL110" s="3"/>
      <c r="AM110" s="3"/>
      <c r="AN110" s="3">
        <f t="shared" si="28"/>
        <v>0</v>
      </c>
      <c r="AO110" s="3"/>
      <c r="AP110" s="3"/>
      <c r="AQ110" s="3">
        <f t="shared" si="18"/>
        <v>0</v>
      </c>
      <c r="AR110" s="3" t="s">
        <v>212</v>
      </c>
      <c r="AS110" s="3" t="s">
        <v>6</v>
      </c>
      <c r="AT110" s="3">
        <f t="shared" si="19"/>
        <v>840</v>
      </c>
      <c r="AU110" s="3">
        <f t="shared" si="20"/>
        <v>865.2</v>
      </c>
      <c r="AV110" s="3">
        <v>4.0199999999999996</v>
      </c>
      <c r="AW110" s="3">
        <f t="shared" si="21"/>
        <v>3478.1039999999998</v>
      </c>
      <c r="AX110" s="3">
        <v>102.57</v>
      </c>
      <c r="AY110" s="3">
        <f t="shared" si="22"/>
        <v>112.827</v>
      </c>
      <c r="AZ110" s="3">
        <f t="shared" si="23"/>
        <v>120.72489</v>
      </c>
      <c r="BA110" s="3" t="s">
        <v>288</v>
      </c>
      <c r="BB110" s="3" t="s">
        <v>289</v>
      </c>
    </row>
    <row r="111" spans="1:54" x14ac:dyDescent="0.25">
      <c r="A111" s="3">
        <v>102</v>
      </c>
      <c r="B111" s="4" t="s">
        <v>582</v>
      </c>
      <c r="C111" s="4" t="s">
        <v>329</v>
      </c>
      <c r="D111" s="3" t="s">
        <v>6</v>
      </c>
      <c r="E111" s="3">
        <v>60</v>
      </c>
      <c r="F111" s="3">
        <v>210</v>
      </c>
      <c r="G111" s="3">
        <f t="shared" si="24"/>
        <v>12600</v>
      </c>
      <c r="H111" s="3">
        <v>0</v>
      </c>
      <c r="I111" s="3">
        <v>0</v>
      </c>
      <c r="J111" s="3">
        <f t="shared" si="2"/>
        <v>0</v>
      </c>
      <c r="K111" s="3">
        <v>0</v>
      </c>
      <c r="L111" s="3">
        <v>0</v>
      </c>
      <c r="M111" s="3">
        <f t="shared" si="34"/>
        <v>0</v>
      </c>
      <c r="N111" s="3">
        <v>60</v>
      </c>
      <c r="O111" s="3">
        <v>46</v>
      </c>
      <c r="P111" s="3">
        <f t="shared" si="33"/>
        <v>2760</v>
      </c>
      <c r="Q111" s="3">
        <v>70</v>
      </c>
      <c r="R111" s="3">
        <v>2</v>
      </c>
      <c r="S111" s="3">
        <f t="shared" si="30"/>
        <v>140</v>
      </c>
      <c r="T111" s="3"/>
      <c r="U111" s="3"/>
      <c r="V111" s="3">
        <f t="shared" si="31"/>
        <v>0</v>
      </c>
      <c r="W111" s="3"/>
      <c r="X111" s="3"/>
      <c r="Y111" s="3">
        <f t="shared" si="32"/>
        <v>0</v>
      </c>
      <c r="Z111" s="3"/>
      <c r="AA111" s="3"/>
      <c r="AB111" s="3">
        <f t="shared" si="29"/>
        <v>0</v>
      </c>
      <c r="AC111" s="3">
        <v>30</v>
      </c>
      <c r="AD111" s="3">
        <v>120</v>
      </c>
      <c r="AE111" s="3">
        <f t="shared" si="25"/>
        <v>3600</v>
      </c>
      <c r="AF111" s="3">
        <v>45</v>
      </c>
      <c r="AG111" s="3">
        <v>80</v>
      </c>
      <c r="AH111" s="3">
        <f t="shared" si="26"/>
        <v>3600</v>
      </c>
      <c r="AI111" s="3">
        <v>44</v>
      </c>
      <c r="AJ111" s="3">
        <v>100</v>
      </c>
      <c r="AK111" s="3">
        <f t="shared" si="27"/>
        <v>4400</v>
      </c>
      <c r="AL111" s="3">
        <v>20</v>
      </c>
      <c r="AM111" s="3">
        <v>45</v>
      </c>
      <c r="AN111" s="3">
        <f t="shared" si="28"/>
        <v>900</v>
      </c>
      <c r="AO111" s="3"/>
      <c r="AP111" s="3"/>
      <c r="AQ111" s="3">
        <f t="shared" si="18"/>
        <v>0</v>
      </c>
      <c r="AR111" s="3" t="s">
        <v>27</v>
      </c>
      <c r="AS111" s="3" t="s">
        <v>6</v>
      </c>
      <c r="AT111" s="3">
        <f t="shared" si="19"/>
        <v>28000</v>
      </c>
      <c r="AU111" s="3">
        <f t="shared" si="20"/>
        <v>28840</v>
      </c>
      <c r="AV111" s="3">
        <v>4.71</v>
      </c>
      <c r="AW111" s="3">
        <f t="shared" si="21"/>
        <v>135836.4</v>
      </c>
      <c r="AX111" s="3">
        <v>120</v>
      </c>
      <c r="AY111" s="3">
        <f t="shared" si="22"/>
        <v>132</v>
      </c>
      <c r="AZ111" s="3">
        <f t="shared" si="23"/>
        <v>141.24</v>
      </c>
      <c r="BA111" s="3" t="s">
        <v>288</v>
      </c>
      <c r="BB111" s="3" t="s">
        <v>289</v>
      </c>
    </row>
    <row r="112" spans="1:54" x14ac:dyDescent="0.25">
      <c r="A112" s="3">
        <v>103</v>
      </c>
      <c r="B112" s="4" t="s">
        <v>582</v>
      </c>
      <c r="C112" s="4" t="s">
        <v>330</v>
      </c>
      <c r="D112" s="3" t="s">
        <v>6</v>
      </c>
      <c r="E112" s="3">
        <v>0</v>
      </c>
      <c r="F112" s="3">
        <v>0</v>
      </c>
      <c r="G112" s="3">
        <f t="shared" si="24"/>
        <v>0</v>
      </c>
      <c r="H112" s="3">
        <v>60</v>
      </c>
      <c r="I112" s="3">
        <v>12</v>
      </c>
      <c r="J112" s="3">
        <f t="shared" si="2"/>
        <v>720</v>
      </c>
      <c r="K112" s="3">
        <v>90</v>
      </c>
      <c r="L112" s="3">
        <v>10</v>
      </c>
      <c r="M112" s="3">
        <f t="shared" si="34"/>
        <v>900</v>
      </c>
      <c r="N112" s="3">
        <v>120</v>
      </c>
      <c r="O112" s="3">
        <v>22</v>
      </c>
      <c r="P112" s="3">
        <f t="shared" si="33"/>
        <v>2640</v>
      </c>
      <c r="Q112" s="3">
        <v>30</v>
      </c>
      <c r="R112" s="3">
        <v>2</v>
      </c>
      <c r="S112" s="3">
        <f t="shared" si="30"/>
        <v>60</v>
      </c>
      <c r="T112" s="3"/>
      <c r="U112" s="3"/>
      <c r="V112" s="3">
        <f t="shared" si="31"/>
        <v>0</v>
      </c>
      <c r="W112" s="3"/>
      <c r="X112" s="3"/>
      <c r="Y112" s="3">
        <f t="shared" si="32"/>
        <v>0</v>
      </c>
      <c r="Z112" s="3"/>
      <c r="AA112" s="3"/>
      <c r="AB112" s="3">
        <f t="shared" si="29"/>
        <v>0</v>
      </c>
      <c r="AC112" s="3">
        <v>21</v>
      </c>
      <c r="AD112" s="3">
        <v>30</v>
      </c>
      <c r="AE112" s="3">
        <f t="shared" si="25"/>
        <v>630</v>
      </c>
      <c r="AF112" s="3">
        <v>22</v>
      </c>
      <c r="AG112" s="3">
        <v>10</v>
      </c>
      <c r="AH112" s="3">
        <f t="shared" si="26"/>
        <v>220</v>
      </c>
      <c r="AI112" s="3">
        <v>24</v>
      </c>
      <c r="AJ112" s="3">
        <v>10</v>
      </c>
      <c r="AK112" s="3">
        <f t="shared" si="27"/>
        <v>240</v>
      </c>
      <c r="AL112" s="3">
        <v>15</v>
      </c>
      <c r="AM112" s="3">
        <v>10</v>
      </c>
      <c r="AN112" s="3">
        <f t="shared" si="28"/>
        <v>150</v>
      </c>
      <c r="AO112" s="3">
        <v>363</v>
      </c>
      <c r="AP112" s="3">
        <v>100</v>
      </c>
      <c r="AQ112" s="3">
        <f t="shared" si="18"/>
        <v>36300</v>
      </c>
      <c r="AR112" s="3" t="s">
        <v>103</v>
      </c>
      <c r="AS112" s="3" t="s">
        <v>6</v>
      </c>
      <c r="AT112" s="3">
        <f t="shared" si="19"/>
        <v>41860</v>
      </c>
      <c r="AU112" s="3">
        <f t="shared" si="20"/>
        <v>43115.8</v>
      </c>
      <c r="AV112" s="3">
        <v>8.24</v>
      </c>
      <c r="AW112" s="3">
        <f t="shared" si="21"/>
        <v>355274.19200000004</v>
      </c>
      <c r="AX112" s="3">
        <v>210</v>
      </c>
      <c r="AY112" s="3">
        <f t="shared" si="22"/>
        <v>231.00000000000003</v>
      </c>
      <c r="AZ112" s="3">
        <f t="shared" si="23"/>
        <v>247.17000000000004</v>
      </c>
      <c r="BA112" s="3" t="s">
        <v>288</v>
      </c>
      <c r="BB112" s="3" t="s">
        <v>289</v>
      </c>
    </row>
    <row r="113" spans="1:54" x14ac:dyDescent="0.25">
      <c r="A113" s="3">
        <v>104</v>
      </c>
      <c r="B113" s="4" t="s">
        <v>582</v>
      </c>
      <c r="C113" s="4" t="s">
        <v>331</v>
      </c>
      <c r="D113" s="3" t="s">
        <v>6</v>
      </c>
      <c r="E113" s="3">
        <v>0</v>
      </c>
      <c r="F113" s="3">
        <v>0</v>
      </c>
      <c r="G113" s="3">
        <f t="shared" si="24"/>
        <v>0</v>
      </c>
      <c r="H113" s="3">
        <v>60</v>
      </c>
      <c r="I113" s="3">
        <v>14</v>
      </c>
      <c r="J113" s="3">
        <f t="shared" si="2"/>
        <v>840</v>
      </c>
      <c r="K113" s="3">
        <v>120</v>
      </c>
      <c r="L113" s="3">
        <v>12</v>
      </c>
      <c r="M113" s="3">
        <f t="shared" si="34"/>
        <v>1440</v>
      </c>
      <c r="N113" s="3">
        <v>0</v>
      </c>
      <c r="O113" s="3">
        <v>0</v>
      </c>
      <c r="P113" s="3">
        <f t="shared" si="33"/>
        <v>0</v>
      </c>
      <c r="Q113" s="3">
        <v>30</v>
      </c>
      <c r="R113" s="3">
        <v>2</v>
      </c>
      <c r="S113" s="3">
        <f t="shared" si="30"/>
        <v>60</v>
      </c>
      <c r="T113" s="3">
        <v>30</v>
      </c>
      <c r="U113" s="3">
        <v>860</v>
      </c>
      <c r="V113" s="3">
        <f t="shared" si="31"/>
        <v>25800</v>
      </c>
      <c r="W113" s="3">
        <v>30</v>
      </c>
      <c r="X113" s="3">
        <v>860</v>
      </c>
      <c r="Y113" s="3">
        <f t="shared" si="32"/>
        <v>25800</v>
      </c>
      <c r="Z113" s="3"/>
      <c r="AA113" s="3"/>
      <c r="AB113" s="3">
        <f t="shared" si="29"/>
        <v>0</v>
      </c>
      <c r="AC113" s="3"/>
      <c r="AD113" s="3"/>
      <c r="AE113" s="3">
        <f t="shared" si="25"/>
        <v>0</v>
      </c>
      <c r="AF113" s="3">
        <v>20</v>
      </c>
      <c r="AG113" s="3">
        <v>5</v>
      </c>
      <c r="AH113" s="3">
        <f t="shared" si="26"/>
        <v>100</v>
      </c>
      <c r="AI113" s="3">
        <v>20</v>
      </c>
      <c r="AJ113" s="3">
        <v>5</v>
      </c>
      <c r="AK113" s="3">
        <f t="shared" si="27"/>
        <v>100</v>
      </c>
      <c r="AL113" s="3">
        <v>10</v>
      </c>
      <c r="AM113" s="3">
        <v>5</v>
      </c>
      <c r="AN113" s="3">
        <f t="shared" si="28"/>
        <v>50</v>
      </c>
      <c r="AO113" s="3">
        <v>240</v>
      </c>
      <c r="AP113" s="3">
        <v>15</v>
      </c>
      <c r="AQ113" s="3">
        <f t="shared" si="18"/>
        <v>3600</v>
      </c>
      <c r="AR113" s="3" t="s">
        <v>104</v>
      </c>
      <c r="AS113" s="3" t="s">
        <v>6</v>
      </c>
      <c r="AT113" s="3">
        <f t="shared" si="19"/>
        <v>57790</v>
      </c>
      <c r="AU113" s="3">
        <f t="shared" si="20"/>
        <v>59523.700000000004</v>
      </c>
      <c r="AV113" s="3">
        <v>13.14</v>
      </c>
      <c r="AW113" s="3">
        <f t="shared" si="21"/>
        <v>782141.41800000006</v>
      </c>
      <c r="AX113" s="3">
        <v>335</v>
      </c>
      <c r="AY113" s="3">
        <f t="shared" si="22"/>
        <v>368.50000000000006</v>
      </c>
      <c r="AZ113" s="3">
        <f t="shared" si="23"/>
        <v>394.29500000000007</v>
      </c>
      <c r="BA113" s="3" t="s">
        <v>288</v>
      </c>
      <c r="BB113" s="3" t="s">
        <v>289</v>
      </c>
    </row>
    <row r="114" spans="1:54" ht="30" x14ac:dyDescent="0.25">
      <c r="A114" s="3">
        <v>105</v>
      </c>
      <c r="B114" s="4" t="s">
        <v>582</v>
      </c>
      <c r="C114" s="4" t="s">
        <v>332</v>
      </c>
      <c r="D114" s="3" t="s">
        <v>6</v>
      </c>
      <c r="E114" s="3">
        <v>0</v>
      </c>
      <c r="F114" s="3">
        <v>0</v>
      </c>
      <c r="G114" s="3">
        <f t="shared" si="24"/>
        <v>0</v>
      </c>
      <c r="H114" s="3">
        <v>30</v>
      </c>
      <c r="I114" s="3">
        <v>35</v>
      </c>
      <c r="J114" s="3">
        <f t="shared" si="2"/>
        <v>1050</v>
      </c>
      <c r="K114" s="3">
        <v>0</v>
      </c>
      <c r="L114" s="3">
        <v>0</v>
      </c>
      <c r="M114" s="3">
        <f t="shared" si="34"/>
        <v>0</v>
      </c>
      <c r="N114" s="3">
        <v>0</v>
      </c>
      <c r="O114" s="3">
        <v>0</v>
      </c>
      <c r="P114" s="3">
        <f t="shared" si="33"/>
        <v>0</v>
      </c>
      <c r="Q114" s="3"/>
      <c r="R114" s="3"/>
      <c r="S114" s="3">
        <f t="shared" si="30"/>
        <v>0</v>
      </c>
      <c r="T114" s="3"/>
      <c r="U114" s="3"/>
      <c r="V114" s="3">
        <f t="shared" si="31"/>
        <v>0</v>
      </c>
      <c r="W114" s="3"/>
      <c r="X114" s="3"/>
      <c r="Y114" s="3">
        <f t="shared" si="32"/>
        <v>0</v>
      </c>
      <c r="Z114" s="3"/>
      <c r="AA114" s="3"/>
      <c r="AB114" s="3">
        <f t="shared" si="29"/>
        <v>0</v>
      </c>
      <c r="AC114" s="3"/>
      <c r="AD114" s="3"/>
      <c r="AE114" s="3">
        <f t="shared" si="25"/>
        <v>0</v>
      </c>
      <c r="AF114" s="3"/>
      <c r="AG114" s="3"/>
      <c r="AH114" s="3">
        <f t="shared" si="26"/>
        <v>0</v>
      </c>
      <c r="AI114" s="3"/>
      <c r="AJ114" s="3"/>
      <c r="AK114" s="3">
        <f t="shared" si="27"/>
        <v>0</v>
      </c>
      <c r="AL114" s="3"/>
      <c r="AM114" s="3"/>
      <c r="AN114" s="3">
        <f t="shared" si="28"/>
        <v>0</v>
      </c>
      <c r="AO114" s="3"/>
      <c r="AP114" s="3"/>
      <c r="AQ114" s="3">
        <f t="shared" si="18"/>
        <v>0</v>
      </c>
      <c r="AR114" s="3" t="s">
        <v>108</v>
      </c>
      <c r="AS114" s="3" t="s">
        <v>6</v>
      </c>
      <c r="AT114" s="3">
        <f t="shared" si="19"/>
        <v>1050</v>
      </c>
      <c r="AU114" s="3">
        <f t="shared" si="20"/>
        <v>1081.5</v>
      </c>
      <c r="AV114" s="3">
        <v>12.61</v>
      </c>
      <c r="AW114" s="3">
        <f t="shared" si="21"/>
        <v>13637.715</v>
      </c>
      <c r="AX114" s="3">
        <v>642.78</v>
      </c>
      <c r="AY114" s="3">
        <f t="shared" si="22"/>
        <v>707.05799999999999</v>
      </c>
      <c r="AZ114" s="3">
        <f t="shared" si="23"/>
        <v>756.55205999999998</v>
      </c>
      <c r="BA114" s="3" t="s">
        <v>288</v>
      </c>
      <c r="BB114" s="3" t="s">
        <v>289</v>
      </c>
    </row>
    <row r="115" spans="1:54" x14ac:dyDescent="0.25">
      <c r="A115" s="3">
        <v>106</v>
      </c>
      <c r="B115" s="4" t="s">
        <v>582</v>
      </c>
      <c r="C115" s="4" t="s">
        <v>333</v>
      </c>
      <c r="D115" s="3" t="s">
        <v>6</v>
      </c>
      <c r="E115" s="3">
        <v>90</v>
      </c>
      <c r="F115" s="3">
        <v>210</v>
      </c>
      <c r="G115" s="3">
        <f t="shared" si="24"/>
        <v>18900</v>
      </c>
      <c r="H115" s="3">
        <v>60</v>
      </c>
      <c r="I115" s="3">
        <v>37</v>
      </c>
      <c r="J115" s="3">
        <f t="shared" si="2"/>
        <v>2220</v>
      </c>
      <c r="K115" s="3">
        <v>240</v>
      </c>
      <c r="L115" s="3">
        <v>15</v>
      </c>
      <c r="M115" s="3">
        <f t="shared" si="34"/>
        <v>3600</v>
      </c>
      <c r="N115" s="3">
        <v>90</v>
      </c>
      <c r="O115" s="3">
        <v>11</v>
      </c>
      <c r="P115" s="3">
        <f t="shared" si="33"/>
        <v>990</v>
      </c>
      <c r="Q115" s="3">
        <v>30</v>
      </c>
      <c r="R115" s="3">
        <v>3</v>
      </c>
      <c r="S115" s="3">
        <f t="shared" si="30"/>
        <v>90</v>
      </c>
      <c r="T115" s="3">
        <v>60</v>
      </c>
      <c r="U115" s="3">
        <v>1200</v>
      </c>
      <c r="V115" s="3">
        <f t="shared" si="31"/>
        <v>72000</v>
      </c>
      <c r="W115" s="3">
        <v>60</v>
      </c>
      <c r="X115" s="3">
        <v>1200</v>
      </c>
      <c r="Y115" s="3">
        <f t="shared" si="32"/>
        <v>72000</v>
      </c>
      <c r="Z115" s="3"/>
      <c r="AA115" s="3"/>
      <c r="AB115" s="3">
        <f t="shared" si="29"/>
        <v>0</v>
      </c>
      <c r="AC115" s="3"/>
      <c r="AD115" s="3"/>
      <c r="AE115" s="3">
        <f t="shared" si="25"/>
        <v>0</v>
      </c>
      <c r="AF115" s="3">
        <v>20</v>
      </c>
      <c r="AG115" s="3">
        <v>5</v>
      </c>
      <c r="AH115" s="3">
        <f t="shared" si="26"/>
        <v>100</v>
      </c>
      <c r="AI115" s="3">
        <v>20</v>
      </c>
      <c r="AJ115" s="3">
        <v>5</v>
      </c>
      <c r="AK115" s="3">
        <f t="shared" si="27"/>
        <v>100</v>
      </c>
      <c r="AL115" s="3">
        <v>10</v>
      </c>
      <c r="AM115" s="3">
        <v>5</v>
      </c>
      <c r="AN115" s="3">
        <f t="shared" si="28"/>
        <v>50</v>
      </c>
      <c r="AO115" s="3"/>
      <c r="AP115" s="3"/>
      <c r="AQ115" s="3">
        <f t="shared" si="18"/>
        <v>0</v>
      </c>
      <c r="AR115" s="3" t="s">
        <v>26</v>
      </c>
      <c r="AS115" s="3" t="s">
        <v>6</v>
      </c>
      <c r="AT115" s="3">
        <f t="shared" si="19"/>
        <v>170050</v>
      </c>
      <c r="AU115" s="3">
        <f t="shared" si="20"/>
        <v>175151.5</v>
      </c>
      <c r="AV115" s="3">
        <v>12.3</v>
      </c>
      <c r="AW115" s="3">
        <f t="shared" si="21"/>
        <v>2154363.4500000002</v>
      </c>
      <c r="AX115" s="3">
        <v>626.99</v>
      </c>
      <c r="AY115" s="3">
        <f t="shared" si="22"/>
        <v>689.68900000000008</v>
      </c>
      <c r="AZ115" s="3">
        <f t="shared" si="23"/>
        <v>737.96723000000009</v>
      </c>
      <c r="BA115" s="3" t="s">
        <v>288</v>
      </c>
      <c r="BB115" s="3" t="s">
        <v>289</v>
      </c>
    </row>
    <row r="116" spans="1:54" x14ac:dyDescent="0.25">
      <c r="A116" s="3">
        <v>107</v>
      </c>
      <c r="B116" s="4" t="s">
        <v>582</v>
      </c>
      <c r="C116" s="4" t="s">
        <v>334</v>
      </c>
      <c r="D116" s="3" t="s">
        <v>6</v>
      </c>
      <c r="E116" s="3">
        <v>0</v>
      </c>
      <c r="F116" s="3">
        <v>0</v>
      </c>
      <c r="G116" s="3">
        <f t="shared" si="24"/>
        <v>0</v>
      </c>
      <c r="H116" s="3">
        <v>60</v>
      </c>
      <c r="I116" s="3">
        <v>28</v>
      </c>
      <c r="J116" s="3">
        <f t="shared" si="2"/>
        <v>1680</v>
      </c>
      <c r="K116" s="3">
        <v>180</v>
      </c>
      <c r="L116" s="3">
        <v>30</v>
      </c>
      <c r="M116" s="3">
        <f t="shared" si="34"/>
        <v>5400</v>
      </c>
      <c r="N116" s="3">
        <v>0</v>
      </c>
      <c r="O116" s="3">
        <v>0</v>
      </c>
      <c r="P116" s="3">
        <f t="shared" si="33"/>
        <v>0</v>
      </c>
      <c r="Q116" s="3">
        <v>30</v>
      </c>
      <c r="R116" s="3">
        <v>2</v>
      </c>
      <c r="S116" s="3">
        <f t="shared" si="30"/>
        <v>60</v>
      </c>
      <c r="T116" s="3"/>
      <c r="U116" s="3"/>
      <c r="V116" s="3">
        <f t="shared" si="31"/>
        <v>0</v>
      </c>
      <c r="W116" s="3"/>
      <c r="X116" s="3"/>
      <c r="Y116" s="3">
        <f t="shared" si="32"/>
        <v>0</v>
      </c>
      <c r="Z116" s="3"/>
      <c r="AA116" s="3"/>
      <c r="AB116" s="3">
        <f t="shared" si="29"/>
        <v>0</v>
      </c>
      <c r="AC116" s="3">
        <v>21</v>
      </c>
      <c r="AD116" s="3">
        <v>5</v>
      </c>
      <c r="AE116" s="3">
        <f t="shared" si="25"/>
        <v>105</v>
      </c>
      <c r="AF116" s="3">
        <v>22</v>
      </c>
      <c r="AG116" s="3">
        <v>14</v>
      </c>
      <c r="AH116" s="3">
        <f t="shared" si="26"/>
        <v>308</v>
      </c>
      <c r="AI116" s="3">
        <v>24</v>
      </c>
      <c r="AJ116" s="3">
        <v>15</v>
      </c>
      <c r="AK116" s="3">
        <f t="shared" si="27"/>
        <v>360</v>
      </c>
      <c r="AL116" s="3">
        <v>20</v>
      </c>
      <c r="AM116" s="3">
        <v>15</v>
      </c>
      <c r="AN116" s="3">
        <f t="shared" si="28"/>
        <v>300</v>
      </c>
      <c r="AO116" s="3"/>
      <c r="AP116" s="3"/>
      <c r="AQ116" s="3">
        <f t="shared" si="18"/>
        <v>0</v>
      </c>
      <c r="AR116" s="3" t="s">
        <v>106</v>
      </c>
      <c r="AS116" s="3" t="s">
        <v>6</v>
      </c>
      <c r="AT116" s="3">
        <f t="shared" si="19"/>
        <v>8213</v>
      </c>
      <c r="AU116" s="3">
        <f t="shared" si="20"/>
        <v>8459.39</v>
      </c>
      <c r="AV116" s="3">
        <v>14.81</v>
      </c>
      <c r="AW116" s="3">
        <f t="shared" si="21"/>
        <v>125283.5659</v>
      </c>
      <c r="AX116" s="3">
        <v>377.47</v>
      </c>
      <c r="AY116" s="3">
        <f t="shared" si="22"/>
        <v>415.21700000000004</v>
      </c>
      <c r="AZ116" s="3">
        <f t="shared" si="23"/>
        <v>444.28219000000007</v>
      </c>
      <c r="BA116" s="3" t="s">
        <v>288</v>
      </c>
      <c r="BB116" s="3" t="s">
        <v>289</v>
      </c>
    </row>
    <row r="117" spans="1:54" ht="30" x14ac:dyDescent="0.25">
      <c r="A117" s="3">
        <v>108</v>
      </c>
      <c r="B117" s="4" t="s">
        <v>582</v>
      </c>
      <c r="C117" s="4" t="s">
        <v>463</v>
      </c>
      <c r="D117" s="3" t="s">
        <v>6</v>
      </c>
      <c r="E117" s="3">
        <v>0</v>
      </c>
      <c r="F117" s="3">
        <v>0</v>
      </c>
      <c r="G117" s="3">
        <v>0</v>
      </c>
      <c r="H117" s="3">
        <v>60</v>
      </c>
      <c r="I117" s="3">
        <v>29</v>
      </c>
      <c r="J117" s="3">
        <f t="shared" si="2"/>
        <v>1740</v>
      </c>
      <c r="K117" s="3">
        <v>0</v>
      </c>
      <c r="L117" s="3">
        <v>0</v>
      </c>
      <c r="M117" s="3">
        <f t="shared" si="34"/>
        <v>0</v>
      </c>
      <c r="N117" s="3">
        <v>60</v>
      </c>
      <c r="O117" s="3">
        <v>46</v>
      </c>
      <c r="P117" s="3">
        <f t="shared" si="33"/>
        <v>2760</v>
      </c>
      <c r="Q117" s="3">
        <v>70</v>
      </c>
      <c r="R117" s="3">
        <v>12</v>
      </c>
      <c r="S117" s="3">
        <f t="shared" si="30"/>
        <v>840</v>
      </c>
      <c r="T117" s="3"/>
      <c r="U117" s="3"/>
      <c r="V117" s="3">
        <f t="shared" si="31"/>
        <v>0</v>
      </c>
      <c r="W117" s="3"/>
      <c r="X117" s="3"/>
      <c r="Y117" s="3">
        <f t="shared" si="32"/>
        <v>0</v>
      </c>
      <c r="Z117" s="3"/>
      <c r="AA117" s="3"/>
      <c r="AB117" s="3">
        <f t="shared" si="29"/>
        <v>0</v>
      </c>
      <c r="AC117" s="3">
        <v>25</v>
      </c>
      <c r="AD117" s="3">
        <v>10</v>
      </c>
      <c r="AE117" s="3">
        <f t="shared" si="25"/>
        <v>250</v>
      </c>
      <c r="AF117" s="3">
        <v>45</v>
      </c>
      <c r="AG117" s="3">
        <v>60</v>
      </c>
      <c r="AH117" s="3">
        <f t="shared" si="26"/>
        <v>2700</v>
      </c>
      <c r="AI117" s="3">
        <v>44</v>
      </c>
      <c r="AJ117" s="3">
        <v>70</v>
      </c>
      <c r="AK117" s="3">
        <f t="shared" si="27"/>
        <v>3080</v>
      </c>
      <c r="AL117" s="3">
        <v>23</v>
      </c>
      <c r="AM117" s="3">
        <v>60</v>
      </c>
      <c r="AN117" s="3">
        <f t="shared" si="28"/>
        <v>1380</v>
      </c>
      <c r="AO117" s="3"/>
      <c r="AP117" s="3"/>
      <c r="AQ117" s="3">
        <f t="shared" si="18"/>
        <v>0</v>
      </c>
      <c r="AR117" s="3" t="s">
        <v>107</v>
      </c>
      <c r="AS117" s="3" t="s">
        <v>6</v>
      </c>
      <c r="AT117" s="3">
        <f t="shared" si="19"/>
        <v>12750</v>
      </c>
      <c r="AU117" s="3">
        <f t="shared" si="20"/>
        <v>13132.5</v>
      </c>
      <c r="AV117" s="3">
        <v>3.94</v>
      </c>
      <c r="AW117" s="3">
        <f t="shared" si="21"/>
        <v>51742.05</v>
      </c>
      <c r="AX117" s="3">
        <v>100.47</v>
      </c>
      <c r="AY117" s="3">
        <f t="shared" si="22"/>
        <v>110.51700000000001</v>
      </c>
      <c r="AZ117" s="3">
        <f t="shared" si="23"/>
        <v>118.25319000000002</v>
      </c>
      <c r="BA117" s="3" t="s">
        <v>288</v>
      </c>
      <c r="BB117" s="3" t="s">
        <v>289</v>
      </c>
    </row>
    <row r="118" spans="1:54" x14ac:dyDescent="0.25">
      <c r="A118" s="3">
        <v>109</v>
      </c>
      <c r="B118" s="4" t="s">
        <v>582</v>
      </c>
      <c r="C118" s="4" t="s">
        <v>335</v>
      </c>
      <c r="D118" s="3" t="s">
        <v>336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>
        <v>0</v>
      </c>
      <c r="U118" s="3">
        <v>0</v>
      </c>
      <c r="V118" s="3"/>
      <c r="W118" s="3">
        <v>0</v>
      </c>
      <c r="X118" s="3">
        <v>0</v>
      </c>
      <c r="Y118" s="3"/>
      <c r="Z118" s="3">
        <v>0</v>
      </c>
      <c r="AA118" s="3">
        <v>0</v>
      </c>
      <c r="AB118" s="3"/>
      <c r="AC118" s="3">
        <v>21</v>
      </c>
      <c r="AD118" s="3">
        <v>5</v>
      </c>
      <c r="AE118" s="3">
        <f t="shared" si="25"/>
        <v>105</v>
      </c>
      <c r="AF118" s="3">
        <v>45</v>
      </c>
      <c r="AG118" s="3">
        <v>30</v>
      </c>
      <c r="AH118" s="3">
        <f t="shared" si="26"/>
        <v>1350</v>
      </c>
      <c r="AI118" s="3">
        <v>42</v>
      </c>
      <c r="AJ118" s="3">
        <v>25</v>
      </c>
      <c r="AK118" s="3">
        <f t="shared" si="27"/>
        <v>1050</v>
      </c>
      <c r="AL118" s="3">
        <v>20</v>
      </c>
      <c r="AM118" s="3">
        <v>30</v>
      </c>
      <c r="AN118" s="3">
        <f t="shared" si="28"/>
        <v>600</v>
      </c>
      <c r="AO118" s="3"/>
      <c r="AP118" s="3"/>
      <c r="AQ118" s="3">
        <f t="shared" si="18"/>
        <v>0</v>
      </c>
      <c r="AR118" s="3" t="s">
        <v>252</v>
      </c>
      <c r="AS118" s="3" t="s">
        <v>6</v>
      </c>
      <c r="AT118" s="3">
        <f t="shared" si="19"/>
        <v>3105</v>
      </c>
      <c r="AU118" s="3">
        <f t="shared" si="20"/>
        <v>3198.15</v>
      </c>
      <c r="AV118" s="3">
        <v>4.95</v>
      </c>
      <c r="AW118" s="3">
        <f t="shared" si="21"/>
        <v>15830.842500000001</v>
      </c>
      <c r="AX118" s="3">
        <v>126.16</v>
      </c>
      <c r="AY118" s="3">
        <f t="shared" si="22"/>
        <v>138.77600000000001</v>
      </c>
      <c r="AZ118" s="3">
        <f t="shared" si="23"/>
        <v>148.49032000000003</v>
      </c>
      <c r="BA118" s="3" t="s">
        <v>288</v>
      </c>
      <c r="BB118" s="3" t="s">
        <v>289</v>
      </c>
    </row>
    <row r="119" spans="1:54" ht="30" x14ac:dyDescent="0.25">
      <c r="A119" s="3">
        <v>110</v>
      </c>
      <c r="B119" s="4" t="s">
        <v>582</v>
      </c>
      <c r="C119" s="4" t="s">
        <v>464</v>
      </c>
      <c r="D119" s="3" t="s">
        <v>6</v>
      </c>
      <c r="E119" s="3">
        <v>0</v>
      </c>
      <c r="F119" s="3">
        <v>0</v>
      </c>
      <c r="G119" s="3">
        <f t="shared" ref="G119:G196" si="35">F119*E119</f>
        <v>0</v>
      </c>
      <c r="H119" s="3">
        <v>60</v>
      </c>
      <c r="I119" s="3">
        <v>8</v>
      </c>
      <c r="J119" s="3">
        <f t="shared" si="2"/>
        <v>480</v>
      </c>
      <c r="K119" s="3">
        <v>0</v>
      </c>
      <c r="L119" s="3">
        <v>0</v>
      </c>
      <c r="M119" s="3">
        <f t="shared" si="34"/>
        <v>0</v>
      </c>
      <c r="N119" s="3">
        <v>0</v>
      </c>
      <c r="O119" s="3">
        <v>0</v>
      </c>
      <c r="P119" s="3">
        <f t="shared" si="33"/>
        <v>0</v>
      </c>
      <c r="Q119" s="3">
        <v>30</v>
      </c>
      <c r="R119" s="3">
        <v>2</v>
      </c>
      <c r="S119" s="3">
        <f t="shared" si="30"/>
        <v>60</v>
      </c>
      <c r="T119" s="3"/>
      <c r="U119" s="3"/>
      <c r="V119" s="3">
        <f t="shared" si="31"/>
        <v>0</v>
      </c>
      <c r="W119" s="3"/>
      <c r="X119" s="3"/>
      <c r="Y119" s="3">
        <f t="shared" si="32"/>
        <v>0</v>
      </c>
      <c r="Z119" s="3"/>
      <c r="AA119" s="3"/>
      <c r="AB119" s="3">
        <f t="shared" si="29"/>
        <v>0</v>
      </c>
      <c r="AC119" s="3">
        <v>21</v>
      </c>
      <c r="AD119" s="3">
        <v>2</v>
      </c>
      <c r="AE119" s="3">
        <f t="shared" si="25"/>
        <v>42</v>
      </c>
      <c r="AF119" s="3">
        <v>22</v>
      </c>
      <c r="AG119" s="3">
        <v>12</v>
      </c>
      <c r="AH119" s="3">
        <f t="shared" si="26"/>
        <v>264</v>
      </c>
      <c r="AI119" s="3">
        <v>24</v>
      </c>
      <c r="AJ119" s="3">
        <v>12</v>
      </c>
      <c r="AK119" s="3">
        <f t="shared" si="27"/>
        <v>288</v>
      </c>
      <c r="AL119" s="3">
        <v>24</v>
      </c>
      <c r="AM119" s="3">
        <v>10</v>
      </c>
      <c r="AN119" s="3">
        <f t="shared" si="28"/>
        <v>240</v>
      </c>
      <c r="AO119" s="3"/>
      <c r="AP119" s="3"/>
      <c r="AQ119" s="3">
        <f t="shared" si="18"/>
        <v>0</v>
      </c>
      <c r="AR119" s="3" t="s">
        <v>93</v>
      </c>
      <c r="AS119" s="3" t="s">
        <v>6</v>
      </c>
      <c r="AT119" s="3">
        <f t="shared" si="19"/>
        <v>1374</v>
      </c>
      <c r="AU119" s="3">
        <f t="shared" si="20"/>
        <v>1415.22</v>
      </c>
      <c r="AV119" s="3">
        <v>14.01</v>
      </c>
      <c r="AW119" s="3">
        <f t="shared" si="21"/>
        <v>19827.232199999999</v>
      </c>
      <c r="AX119" s="3">
        <v>357.07</v>
      </c>
      <c r="AY119" s="3">
        <f t="shared" si="22"/>
        <v>392.77700000000004</v>
      </c>
      <c r="AZ119" s="3">
        <f t="shared" si="23"/>
        <v>420.27139000000005</v>
      </c>
      <c r="BA119" s="3" t="s">
        <v>288</v>
      </c>
      <c r="BB119" s="3" t="s">
        <v>289</v>
      </c>
    </row>
    <row r="120" spans="1:54" ht="30" x14ac:dyDescent="0.25">
      <c r="A120" s="3">
        <v>111</v>
      </c>
      <c r="B120" s="4" t="s">
        <v>582</v>
      </c>
      <c r="C120" s="4" t="s">
        <v>465</v>
      </c>
      <c r="D120" s="3" t="s">
        <v>6</v>
      </c>
      <c r="E120" s="3">
        <v>0</v>
      </c>
      <c r="F120" s="3">
        <v>0</v>
      </c>
      <c r="G120" s="3">
        <f t="shared" si="35"/>
        <v>0</v>
      </c>
      <c r="H120" s="3">
        <v>0</v>
      </c>
      <c r="I120" s="3">
        <v>0</v>
      </c>
      <c r="J120" s="3">
        <f t="shared" si="2"/>
        <v>0</v>
      </c>
      <c r="K120" s="3">
        <v>0</v>
      </c>
      <c r="L120" s="3">
        <v>0</v>
      </c>
      <c r="M120" s="3">
        <f t="shared" si="34"/>
        <v>0</v>
      </c>
      <c r="N120" s="3">
        <v>120</v>
      </c>
      <c r="O120" s="3">
        <v>27</v>
      </c>
      <c r="P120" s="3">
        <f t="shared" si="33"/>
        <v>3240</v>
      </c>
      <c r="Q120" s="3">
        <v>30</v>
      </c>
      <c r="R120" s="3">
        <v>1</v>
      </c>
      <c r="S120" s="3">
        <f t="shared" si="30"/>
        <v>30</v>
      </c>
      <c r="T120" s="3"/>
      <c r="U120" s="3"/>
      <c r="V120" s="3">
        <f t="shared" si="31"/>
        <v>0</v>
      </c>
      <c r="W120" s="3"/>
      <c r="X120" s="3"/>
      <c r="Y120" s="3">
        <f t="shared" si="32"/>
        <v>0</v>
      </c>
      <c r="Z120" s="3"/>
      <c r="AA120" s="3"/>
      <c r="AB120" s="3">
        <f t="shared" si="29"/>
        <v>0</v>
      </c>
      <c r="AC120" s="3"/>
      <c r="AD120" s="3"/>
      <c r="AE120" s="3">
        <f t="shared" si="25"/>
        <v>0</v>
      </c>
      <c r="AF120" s="3"/>
      <c r="AG120" s="3"/>
      <c r="AH120" s="3">
        <f t="shared" si="26"/>
        <v>0</v>
      </c>
      <c r="AI120" s="3"/>
      <c r="AJ120" s="3"/>
      <c r="AK120" s="3">
        <f t="shared" si="27"/>
        <v>0</v>
      </c>
      <c r="AL120" s="3"/>
      <c r="AM120" s="3"/>
      <c r="AN120" s="3">
        <f t="shared" si="28"/>
        <v>0</v>
      </c>
      <c r="AO120" s="3"/>
      <c r="AP120" s="3"/>
      <c r="AQ120" s="3">
        <f t="shared" si="18"/>
        <v>0</v>
      </c>
      <c r="AR120" s="3" t="s">
        <v>179</v>
      </c>
      <c r="AS120" s="3" t="s">
        <v>6</v>
      </c>
      <c r="AT120" s="3">
        <f t="shared" si="19"/>
        <v>3270</v>
      </c>
      <c r="AU120" s="3">
        <f t="shared" si="20"/>
        <v>3368.1</v>
      </c>
      <c r="AV120" s="3">
        <v>22.41</v>
      </c>
      <c r="AW120" s="3">
        <f t="shared" si="21"/>
        <v>75479.120999999999</v>
      </c>
      <c r="AX120" s="3">
        <v>571.30999999999995</v>
      </c>
      <c r="AY120" s="3">
        <f t="shared" si="22"/>
        <v>628.44100000000003</v>
      </c>
      <c r="AZ120" s="3">
        <f t="shared" si="23"/>
        <v>672.43187000000012</v>
      </c>
      <c r="BA120" s="3" t="s">
        <v>288</v>
      </c>
      <c r="BB120" s="3" t="s">
        <v>289</v>
      </c>
    </row>
    <row r="121" spans="1:54" ht="30" x14ac:dyDescent="0.25">
      <c r="A121" s="3">
        <v>112</v>
      </c>
      <c r="B121" s="4" t="s">
        <v>583</v>
      </c>
      <c r="C121" s="4" t="s">
        <v>672</v>
      </c>
      <c r="D121" s="3" t="s">
        <v>6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>
        <v>30</v>
      </c>
      <c r="R121" s="3">
        <v>7</v>
      </c>
      <c r="S121" s="3">
        <f t="shared" si="30"/>
        <v>210</v>
      </c>
      <c r="T121" s="3"/>
      <c r="U121" s="3"/>
      <c r="V121" s="3">
        <f t="shared" si="31"/>
        <v>0</v>
      </c>
      <c r="W121" s="3"/>
      <c r="X121" s="3"/>
      <c r="Y121" s="3">
        <f t="shared" si="32"/>
        <v>0</v>
      </c>
      <c r="Z121" s="3"/>
      <c r="AA121" s="3"/>
      <c r="AB121" s="3">
        <f t="shared" si="29"/>
        <v>0</v>
      </c>
      <c r="AC121" s="3"/>
      <c r="AD121" s="3"/>
      <c r="AE121" s="3">
        <f t="shared" si="25"/>
        <v>0</v>
      </c>
      <c r="AF121" s="3"/>
      <c r="AG121" s="3"/>
      <c r="AH121" s="3">
        <f t="shared" si="26"/>
        <v>0</v>
      </c>
      <c r="AI121" s="3"/>
      <c r="AJ121" s="3"/>
      <c r="AK121" s="3">
        <f t="shared" si="27"/>
        <v>0</v>
      </c>
      <c r="AL121" s="3"/>
      <c r="AM121" s="3"/>
      <c r="AN121" s="3">
        <f t="shared" si="28"/>
        <v>0</v>
      </c>
      <c r="AO121" s="3">
        <v>404</v>
      </c>
      <c r="AP121" s="3">
        <v>58</v>
      </c>
      <c r="AQ121" s="3">
        <f t="shared" si="18"/>
        <v>23432</v>
      </c>
      <c r="AR121" s="3" t="s">
        <v>223</v>
      </c>
      <c r="AS121" s="3" t="s">
        <v>6</v>
      </c>
      <c r="AT121" s="3">
        <f t="shared" si="19"/>
        <v>23642</v>
      </c>
      <c r="AU121" s="3">
        <f t="shared" si="20"/>
        <v>24351.260000000002</v>
      </c>
      <c r="AV121" s="3">
        <v>2.87</v>
      </c>
      <c r="AW121" s="3">
        <f t="shared" si="21"/>
        <v>69888.116200000004</v>
      </c>
      <c r="AX121" s="3">
        <v>0</v>
      </c>
      <c r="AY121" s="3">
        <f t="shared" si="22"/>
        <v>0</v>
      </c>
      <c r="AZ121" s="3">
        <f t="shared" si="23"/>
        <v>0</v>
      </c>
      <c r="BA121" s="3" t="s">
        <v>288</v>
      </c>
      <c r="BB121" s="3" t="s">
        <v>289</v>
      </c>
    </row>
    <row r="122" spans="1:54" x14ac:dyDescent="0.25">
      <c r="A122" s="3">
        <v>113</v>
      </c>
      <c r="B122" s="4" t="s">
        <v>584</v>
      </c>
      <c r="C122" s="4" t="s">
        <v>337</v>
      </c>
      <c r="D122" s="3" t="s">
        <v>6</v>
      </c>
      <c r="E122" s="3">
        <v>0</v>
      </c>
      <c r="F122" s="3">
        <v>0</v>
      </c>
      <c r="G122" s="3">
        <f t="shared" si="35"/>
        <v>0</v>
      </c>
      <c r="H122" s="3">
        <v>0</v>
      </c>
      <c r="I122" s="3">
        <v>0</v>
      </c>
      <c r="J122" s="3">
        <f t="shared" si="2"/>
        <v>0</v>
      </c>
      <c r="K122" s="3">
        <v>100</v>
      </c>
      <c r="L122" s="3">
        <v>16</v>
      </c>
      <c r="M122" s="3">
        <f t="shared" si="34"/>
        <v>1600</v>
      </c>
      <c r="N122" s="3">
        <v>90</v>
      </c>
      <c r="O122" s="3">
        <v>11</v>
      </c>
      <c r="P122" s="3">
        <f t="shared" si="33"/>
        <v>990</v>
      </c>
      <c r="Q122" s="3"/>
      <c r="R122" s="3"/>
      <c r="S122" s="3">
        <f t="shared" si="30"/>
        <v>0</v>
      </c>
      <c r="T122" s="3"/>
      <c r="U122" s="3"/>
      <c r="V122" s="3">
        <f t="shared" si="31"/>
        <v>0</v>
      </c>
      <c r="W122" s="3"/>
      <c r="X122" s="3"/>
      <c r="Y122" s="3">
        <f t="shared" si="32"/>
        <v>0</v>
      </c>
      <c r="Z122" s="3"/>
      <c r="AA122" s="3"/>
      <c r="AB122" s="3">
        <f t="shared" si="29"/>
        <v>0</v>
      </c>
      <c r="AC122" s="3"/>
      <c r="AD122" s="3"/>
      <c r="AE122" s="3">
        <f t="shared" si="25"/>
        <v>0</v>
      </c>
      <c r="AF122" s="3"/>
      <c r="AG122" s="3"/>
      <c r="AH122" s="3">
        <f t="shared" si="26"/>
        <v>0</v>
      </c>
      <c r="AI122" s="3"/>
      <c r="AJ122" s="3"/>
      <c r="AK122" s="3">
        <f t="shared" si="27"/>
        <v>0</v>
      </c>
      <c r="AL122" s="3"/>
      <c r="AM122" s="3"/>
      <c r="AN122" s="3">
        <f t="shared" si="28"/>
        <v>0</v>
      </c>
      <c r="AO122" s="3"/>
      <c r="AP122" s="3"/>
      <c r="AQ122" s="3">
        <f t="shared" si="18"/>
        <v>0</v>
      </c>
      <c r="AR122" s="3" t="s">
        <v>141</v>
      </c>
      <c r="AS122" s="3" t="s">
        <v>6</v>
      </c>
      <c r="AT122" s="3">
        <f t="shared" si="19"/>
        <v>2590</v>
      </c>
      <c r="AU122" s="3">
        <f t="shared" si="20"/>
        <v>2667.7000000000003</v>
      </c>
      <c r="AV122" s="3">
        <v>2.6</v>
      </c>
      <c r="AW122" s="3">
        <f t="shared" si="21"/>
        <v>6936.0200000000013</v>
      </c>
      <c r="AX122" s="3">
        <v>221.38</v>
      </c>
      <c r="AY122" s="3">
        <f t="shared" si="22"/>
        <v>243.518</v>
      </c>
      <c r="AZ122" s="3">
        <f t="shared" si="23"/>
        <v>260.56425999999999</v>
      </c>
      <c r="BA122" s="3" t="s">
        <v>288</v>
      </c>
      <c r="BB122" s="3" t="s">
        <v>289</v>
      </c>
    </row>
    <row r="123" spans="1:54" x14ac:dyDescent="0.25">
      <c r="A123" s="3">
        <v>114</v>
      </c>
      <c r="B123" s="4" t="s">
        <v>584</v>
      </c>
      <c r="C123" s="4" t="s">
        <v>338</v>
      </c>
      <c r="D123" s="3" t="s">
        <v>6</v>
      </c>
      <c r="E123" s="3">
        <v>0</v>
      </c>
      <c r="F123" s="3">
        <v>0</v>
      </c>
      <c r="G123" s="3">
        <f t="shared" si="35"/>
        <v>0</v>
      </c>
      <c r="H123" s="3">
        <v>0</v>
      </c>
      <c r="I123" s="3">
        <v>0</v>
      </c>
      <c r="J123" s="3">
        <f t="shared" si="2"/>
        <v>0</v>
      </c>
      <c r="K123" s="3">
        <v>100</v>
      </c>
      <c r="L123" s="3">
        <v>10</v>
      </c>
      <c r="M123" s="3">
        <f t="shared" si="34"/>
        <v>1000</v>
      </c>
      <c r="N123" s="3">
        <v>0</v>
      </c>
      <c r="O123" s="3">
        <v>0</v>
      </c>
      <c r="P123" s="3">
        <f t="shared" si="33"/>
        <v>0</v>
      </c>
      <c r="Q123" s="3">
        <v>70</v>
      </c>
      <c r="R123" s="3">
        <v>2</v>
      </c>
      <c r="S123" s="3">
        <f t="shared" si="30"/>
        <v>140</v>
      </c>
      <c r="T123" s="3"/>
      <c r="U123" s="3"/>
      <c r="V123" s="3">
        <f t="shared" si="31"/>
        <v>0</v>
      </c>
      <c r="W123" s="3"/>
      <c r="X123" s="3"/>
      <c r="Y123" s="3">
        <f t="shared" si="32"/>
        <v>0</v>
      </c>
      <c r="Z123" s="3"/>
      <c r="AA123" s="3"/>
      <c r="AB123" s="3">
        <f t="shared" si="29"/>
        <v>0</v>
      </c>
      <c r="AC123" s="3"/>
      <c r="AD123" s="3"/>
      <c r="AE123" s="3">
        <f t="shared" si="25"/>
        <v>0</v>
      </c>
      <c r="AF123" s="3"/>
      <c r="AG123" s="3"/>
      <c r="AH123" s="3">
        <f t="shared" si="26"/>
        <v>0</v>
      </c>
      <c r="AI123" s="3"/>
      <c r="AJ123" s="3"/>
      <c r="AK123" s="3">
        <f t="shared" si="27"/>
        <v>0</v>
      </c>
      <c r="AL123" s="3"/>
      <c r="AM123" s="3"/>
      <c r="AN123" s="3">
        <f t="shared" si="28"/>
        <v>0</v>
      </c>
      <c r="AO123" s="3"/>
      <c r="AP123" s="3"/>
      <c r="AQ123" s="3">
        <f t="shared" ref="AQ123:AQ165" si="36">AP123*AO123</f>
        <v>0</v>
      </c>
      <c r="AR123" s="3" t="s">
        <v>213</v>
      </c>
      <c r="AS123" s="3" t="s">
        <v>6</v>
      </c>
      <c r="AT123" s="3">
        <f t="shared" si="19"/>
        <v>1140</v>
      </c>
      <c r="AU123" s="3">
        <f t="shared" si="20"/>
        <v>1174.2</v>
      </c>
      <c r="AV123" s="3">
        <v>1.67</v>
      </c>
      <c r="AW123" s="3">
        <f t="shared" si="21"/>
        <v>1960.914</v>
      </c>
      <c r="AX123" s="3">
        <v>142.53</v>
      </c>
      <c r="AY123" s="3">
        <f t="shared" si="22"/>
        <v>156.78300000000002</v>
      </c>
      <c r="AZ123" s="3">
        <f t="shared" si="23"/>
        <v>167.75781000000003</v>
      </c>
      <c r="BA123" s="3" t="s">
        <v>288</v>
      </c>
      <c r="BB123" s="3" t="s">
        <v>289</v>
      </c>
    </row>
    <row r="124" spans="1:54" ht="30" x14ac:dyDescent="0.25">
      <c r="A124" s="3">
        <v>115</v>
      </c>
      <c r="B124" s="4" t="s">
        <v>584</v>
      </c>
      <c r="C124" s="4" t="s">
        <v>339</v>
      </c>
      <c r="D124" s="3" t="s">
        <v>7</v>
      </c>
      <c r="E124" s="3">
        <v>4</v>
      </c>
      <c r="F124" s="3">
        <v>210</v>
      </c>
      <c r="G124" s="3">
        <f t="shared" si="35"/>
        <v>840</v>
      </c>
      <c r="H124" s="3">
        <v>5</v>
      </c>
      <c r="I124" s="3">
        <v>9</v>
      </c>
      <c r="J124" s="3">
        <f t="shared" si="2"/>
        <v>45</v>
      </c>
      <c r="K124" s="3">
        <v>0</v>
      </c>
      <c r="L124" s="3">
        <v>0</v>
      </c>
      <c r="M124" s="3">
        <f t="shared" si="34"/>
        <v>0</v>
      </c>
      <c r="N124" s="3">
        <v>3</v>
      </c>
      <c r="O124" s="3">
        <v>30</v>
      </c>
      <c r="P124" s="3">
        <f t="shared" si="33"/>
        <v>90</v>
      </c>
      <c r="Q124" s="3">
        <v>3</v>
      </c>
      <c r="R124" s="3">
        <v>12</v>
      </c>
      <c r="S124" s="3">
        <f t="shared" si="30"/>
        <v>36</v>
      </c>
      <c r="T124" s="3"/>
      <c r="U124" s="3"/>
      <c r="V124" s="3">
        <f t="shared" si="31"/>
        <v>0</v>
      </c>
      <c r="W124" s="3"/>
      <c r="X124" s="3"/>
      <c r="Y124" s="3">
        <f t="shared" si="32"/>
        <v>0</v>
      </c>
      <c r="Z124" s="3"/>
      <c r="AA124" s="3"/>
      <c r="AB124" s="3">
        <f t="shared" si="29"/>
        <v>0</v>
      </c>
      <c r="AC124" s="3"/>
      <c r="AD124" s="3"/>
      <c r="AE124" s="3">
        <f t="shared" si="25"/>
        <v>0</v>
      </c>
      <c r="AF124" s="3"/>
      <c r="AG124" s="3"/>
      <c r="AH124" s="3">
        <f t="shared" si="26"/>
        <v>0</v>
      </c>
      <c r="AI124" s="3"/>
      <c r="AJ124" s="3"/>
      <c r="AK124" s="3">
        <f t="shared" si="27"/>
        <v>0</v>
      </c>
      <c r="AL124" s="3"/>
      <c r="AM124" s="3"/>
      <c r="AN124" s="3">
        <f t="shared" si="28"/>
        <v>0</v>
      </c>
      <c r="AO124" s="3"/>
      <c r="AP124" s="3"/>
      <c r="AQ124" s="3">
        <f t="shared" si="36"/>
        <v>0</v>
      </c>
      <c r="AR124" s="3" t="s">
        <v>34</v>
      </c>
      <c r="AS124" s="3" t="s">
        <v>7</v>
      </c>
      <c r="AT124" s="3">
        <f t="shared" ref="AT124:AT166" si="37">AQ124+AN124+AK124+AH124+AE124+AB124+Y124+V124+S124+P124+M124+J124+G124</f>
        <v>1011</v>
      </c>
      <c r="AU124" s="3">
        <f t="shared" ref="AU124:AU166" si="38">AT124*1.03</f>
        <v>1041.33</v>
      </c>
      <c r="AV124" s="3">
        <v>147.47999999999999</v>
      </c>
      <c r="AW124" s="3">
        <f t="shared" ref="AW124:AW166" si="39">AV124*AU124</f>
        <v>153575.34839999999</v>
      </c>
      <c r="AX124" s="3">
        <v>1252.99</v>
      </c>
      <c r="AY124" s="3">
        <f t="shared" ref="AY124:AY166" si="40">AX124*1.1</f>
        <v>1378.2890000000002</v>
      </c>
      <c r="AZ124" s="3">
        <f t="shared" ref="AZ124:AZ166" si="41">AY124*1.07</f>
        <v>1474.7692300000003</v>
      </c>
      <c r="BA124" s="3" t="s">
        <v>288</v>
      </c>
      <c r="BB124" s="3" t="s">
        <v>289</v>
      </c>
    </row>
    <row r="125" spans="1:54" ht="30" x14ac:dyDescent="0.25">
      <c r="A125" s="3">
        <v>116</v>
      </c>
      <c r="B125" s="4" t="s">
        <v>584</v>
      </c>
      <c r="C125" s="4" t="s">
        <v>340</v>
      </c>
      <c r="D125" s="3" t="s">
        <v>7</v>
      </c>
      <c r="E125" s="3">
        <v>1</v>
      </c>
      <c r="F125" s="3">
        <v>210</v>
      </c>
      <c r="G125" s="3">
        <f t="shared" si="35"/>
        <v>210</v>
      </c>
      <c r="H125" s="3">
        <v>1</v>
      </c>
      <c r="I125" s="3">
        <v>57</v>
      </c>
      <c r="J125" s="3">
        <f t="shared" ref="J125:J239" si="42">I125*H125</f>
        <v>57</v>
      </c>
      <c r="K125" s="3">
        <v>12</v>
      </c>
      <c r="L125" s="3">
        <v>40</v>
      </c>
      <c r="M125" s="3">
        <f t="shared" si="34"/>
        <v>480</v>
      </c>
      <c r="N125" s="3">
        <v>2</v>
      </c>
      <c r="O125" s="3">
        <v>22</v>
      </c>
      <c r="P125" s="3">
        <f t="shared" si="33"/>
        <v>44</v>
      </c>
      <c r="Q125" s="3">
        <v>1</v>
      </c>
      <c r="R125" s="3">
        <v>12</v>
      </c>
      <c r="S125" s="3">
        <f t="shared" si="30"/>
        <v>12</v>
      </c>
      <c r="T125" s="3">
        <v>1</v>
      </c>
      <c r="U125" s="3">
        <v>690</v>
      </c>
      <c r="V125" s="3">
        <f t="shared" si="31"/>
        <v>690</v>
      </c>
      <c r="W125" s="3">
        <v>1</v>
      </c>
      <c r="X125" s="3">
        <v>690</v>
      </c>
      <c r="Y125" s="3">
        <f t="shared" si="32"/>
        <v>690</v>
      </c>
      <c r="Z125" s="3"/>
      <c r="AA125" s="3"/>
      <c r="AB125" s="3">
        <f t="shared" si="29"/>
        <v>0</v>
      </c>
      <c r="AC125" s="3"/>
      <c r="AD125" s="3"/>
      <c r="AE125" s="3">
        <f t="shared" si="25"/>
        <v>0</v>
      </c>
      <c r="AF125" s="3"/>
      <c r="AG125" s="3"/>
      <c r="AH125" s="3">
        <f t="shared" si="26"/>
        <v>0</v>
      </c>
      <c r="AI125" s="3"/>
      <c r="AJ125" s="3"/>
      <c r="AK125" s="3">
        <f t="shared" si="27"/>
        <v>0</v>
      </c>
      <c r="AL125" s="3"/>
      <c r="AM125" s="3"/>
      <c r="AN125" s="3">
        <f t="shared" si="28"/>
        <v>0</v>
      </c>
      <c r="AO125" s="3">
        <v>12</v>
      </c>
      <c r="AP125" s="3">
        <v>57</v>
      </c>
      <c r="AQ125" s="3">
        <f t="shared" si="36"/>
        <v>684</v>
      </c>
      <c r="AR125" s="3" t="s">
        <v>35</v>
      </c>
      <c r="AS125" s="3" t="s">
        <v>7</v>
      </c>
      <c r="AT125" s="3">
        <f t="shared" si="37"/>
        <v>2867</v>
      </c>
      <c r="AU125" s="3">
        <f t="shared" si="38"/>
        <v>2953.01</v>
      </c>
      <c r="AV125" s="3">
        <v>109.91</v>
      </c>
      <c r="AW125" s="3">
        <f t="shared" si="39"/>
        <v>324565.32910000003</v>
      </c>
      <c r="AX125" s="3">
        <v>933.8</v>
      </c>
      <c r="AY125" s="3">
        <f t="shared" si="40"/>
        <v>1027.18</v>
      </c>
      <c r="AZ125" s="3">
        <f t="shared" si="41"/>
        <v>1099.0826000000002</v>
      </c>
      <c r="BA125" s="3" t="s">
        <v>288</v>
      </c>
      <c r="BB125" s="3" t="s">
        <v>289</v>
      </c>
    </row>
    <row r="126" spans="1:54" ht="30" x14ac:dyDescent="0.25">
      <c r="A126" s="3">
        <v>117</v>
      </c>
      <c r="B126" s="4" t="s">
        <v>585</v>
      </c>
      <c r="C126" s="4" t="s">
        <v>341</v>
      </c>
      <c r="D126" s="3" t="s">
        <v>6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>
        <v>0</v>
      </c>
      <c r="U126" s="3">
        <v>0</v>
      </c>
      <c r="V126" s="3"/>
      <c r="W126" s="3">
        <v>0</v>
      </c>
      <c r="X126" s="3">
        <v>0</v>
      </c>
      <c r="Y126" s="3"/>
      <c r="Z126" s="3">
        <v>40</v>
      </c>
      <c r="AA126" s="3">
        <v>20</v>
      </c>
      <c r="AB126" s="3">
        <f t="shared" si="29"/>
        <v>800</v>
      </c>
      <c r="AC126" s="3">
        <v>75</v>
      </c>
      <c r="AD126" s="3">
        <v>80</v>
      </c>
      <c r="AE126" s="3">
        <f t="shared" si="25"/>
        <v>6000</v>
      </c>
      <c r="AF126" s="3">
        <v>60</v>
      </c>
      <c r="AG126" s="3">
        <v>130</v>
      </c>
      <c r="AH126" s="3">
        <f t="shared" si="26"/>
        <v>7800</v>
      </c>
      <c r="AI126" s="3">
        <v>66</v>
      </c>
      <c r="AJ126" s="3">
        <v>150</v>
      </c>
      <c r="AK126" s="3">
        <f t="shared" si="27"/>
        <v>9900</v>
      </c>
      <c r="AL126" s="3">
        <v>23</v>
      </c>
      <c r="AM126" s="3">
        <v>30</v>
      </c>
      <c r="AN126" s="3">
        <f t="shared" si="28"/>
        <v>690</v>
      </c>
      <c r="AO126" s="3">
        <v>600</v>
      </c>
      <c r="AP126" s="3">
        <v>9</v>
      </c>
      <c r="AQ126" s="3">
        <f t="shared" si="36"/>
        <v>5400</v>
      </c>
      <c r="AR126" s="3" t="s">
        <v>237</v>
      </c>
      <c r="AS126" s="3" t="s">
        <v>6</v>
      </c>
      <c r="AT126" s="3">
        <f t="shared" si="37"/>
        <v>30590</v>
      </c>
      <c r="AU126" s="3">
        <f t="shared" si="38"/>
        <v>31507.7</v>
      </c>
      <c r="AV126" s="3">
        <v>6.05</v>
      </c>
      <c r="AW126" s="3">
        <f t="shared" si="39"/>
        <v>190621.58499999999</v>
      </c>
      <c r="AX126" s="3">
        <v>257.10000000000002</v>
      </c>
      <c r="AY126" s="3">
        <f t="shared" si="40"/>
        <v>282.81000000000006</v>
      </c>
      <c r="AZ126" s="3">
        <f t="shared" si="41"/>
        <v>302.6067000000001</v>
      </c>
      <c r="BA126" s="3" t="s">
        <v>289</v>
      </c>
      <c r="BB126" s="3" t="s">
        <v>289</v>
      </c>
    </row>
    <row r="127" spans="1:54" x14ac:dyDescent="0.25">
      <c r="A127" s="3">
        <v>118</v>
      </c>
      <c r="B127" s="4" t="s">
        <v>586</v>
      </c>
      <c r="C127" s="4" t="s">
        <v>342</v>
      </c>
      <c r="D127" s="3" t="s">
        <v>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>
        <v>0</v>
      </c>
      <c r="U127" s="3">
        <v>0</v>
      </c>
      <c r="V127" s="3"/>
      <c r="W127" s="3">
        <v>0</v>
      </c>
      <c r="X127" s="3">
        <v>0</v>
      </c>
      <c r="Y127" s="3"/>
      <c r="Z127" s="3">
        <v>0</v>
      </c>
      <c r="AA127" s="3">
        <v>0</v>
      </c>
      <c r="AB127" s="3"/>
      <c r="AC127" s="3">
        <v>60</v>
      </c>
      <c r="AD127" s="3">
        <v>10</v>
      </c>
      <c r="AE127" s="3">
        <f t="shared" si="25"/>
        <v>600</v>
      </c>
      <c r="AF127" s="3">
        <v>20</v>
      </c>
      <c r="AG127" s="3">
        <v>15</v>
      </c>
      <c r="AH127" s="3">
        <f t="shared" ref="AH127:AH173" si="43">AG127*AF127</f>
        <v>300</v>
      </c>
      <c r="AI127" s="3">
        <v>44</v>
      </c>
      <c r="AJ127" s="3">
        <v>25</v>
      </c>
      <c r="AK127" s="3">
        <f t="shared" ref="AK127:AK173" si="44">AJ127*AI127</f>
        <v>1100</v>
      </c>
      <c r="AL127" s="3"/>
      <c r="AM127" s="3"/>
      <c r="AN127" s="3">
        <f t="shared" ref="AN127:AN173" si="45">AM127*AL127</f>
        <v>0</v>
      </c>
      <c r="AO127" s="3"/>
      <c r="AP127" s="3"/>
      <c r="AQ127" s="3">
        <f t="shared" si="36"/>
        <v>0</v>
      </c>
      <c r="AR127" s="3" t="s">
        <v>260</v>
      </c>
      <c r="AS127" s="3" t="s">
        <v>6</v>
      </c>
      <c r="AT127" s="3">
        <f t="shared" si="37"/>
        <v>2000</v>
      </c>
      <c r="AU127" s="3">
        <f t="shared" si="38"/>
        <v>2060</v>
      </c>
      <c r="AV127" s="3">
        <v>3.52</v>
      </c>
      <c r="AW127" s="3">
        <f t="shared" si="39"/>
        <v>7251.2</v>
      </c>
      <c r="AX127" s="3">
        <v>149.46</v>
      </c>
      <c r="AY127" s="3">
        <f t="shared" si="40"/>
        <v>164.40600000000003</v>
      </c>
      <c r="AZ127" s="3">
        <f t="shared" si="41"/>
        <v>175.91442000000004</v>
      </c>
      <c r="BA127" s="3" t="s">
        <v>289</v>
      </c>
      <c r="BB127" s="3" t="s">
        <v>289</v>
      </c>
    </row>
    <row r="128" spans="1:54" ht="75" x14ac:dyDescent="0.25">
      <c r="A128" s="3">
        <v>119</v>
      </c>
      <c r="B128" s="4" t="s">
        <v>555</v>
      </c>
      <c r="C128" s="4" t="s">
        <v>343</v>
      </c>
      <c r="D128" s="3" t="s">
        <v>8</v>
      </c>
      <c r="E128" s="3">
        <v>0</v>
      </c>
      <c r="F128" s="3">
        <v>0</v>
      </c>
      <c r="G128" s="3">
        <f t="shared" si="35"/>
        <v>0</v>
      </c>
      <c r="H128" s="3">
        <v>0</v>
      </c>
      <c r="I128" s="3">
        <v>0</v>
      </c>
      <c r="J128" s="3">
        <f t="shared" si="42"/>
        <v>0</v>
      </c>
      <c r="K128" s="3">
        <v>5</v>
      </c>
      <c r="L128" s="3">
        <v>400</v>
      </c>
      <c r="M128" s="3">
        <f t="shared" si="34"/>
        <v>2000</v>
      </c>
      <c r="N128" s="3">
        <v>0</v>
      </c>
      <c r="O128" s="3">
        <v>0</v>
      </c>
      <c r="P128" s="3">
        <f t="shared" si="33"/>
        <v>0</v>
      </c>
      <c r="Q128" s="3"/>
      <c r="R128" s="3"/>
      <c r="S128" s="3">
        <f t="shared" si="30"/>
        <v>0</v>
      </c>
      <c r="T128" s="3"/>
      <c r="U128" s="3"/>
      <c r="V128" s="3">
        <f t="shared" si="31"/>
        <v>0</v>
      </c>
      <c r="W128" s="3"/>
      <c r="X128" s="3"/>
      <c r="Y128" s="3">
        <f t="shared" si="32"/>
        <v>0</v>
      </c>
      <c r="Z128" s="3"/>
      <c r="AA128" s="3"/>
      <c r="AB128" s="3">
        <f t="shared" si="29"/>
        <v>0</v>
      </c>
      <c r="AC128" s="3"/>
      <c r="AD128" s="3"/>
      <c r="AE128" s="3">
        <f t="shared" si="25"/>
        <v>0</v>
      </c>
      <c r="AF128" s="3"/>
      <c r="AG128" s="3"/>
      <c r="AH128" s="3">
        <f t="shared" si="43"/>
        <v>0</v>
      </c>
      <c r="AI128" s="3"/>
      <c r="AJ128" s="3"/>
      <c r="AK128" s="3">
        <f t="shared" si="44"/>
        <v>0</v>
      </c>
      <c r="AL128" s="3"/>
      <c r="AM128" s="3"/>
      <c r="AN128" s="3">
        <f t="shared" si="45"/>
        <v>0</v>
      </c>
      <c r="AO128" s="3"/>
      <c r="AP128" s="3"/>
      <c r="AQ128" s="3">
        <f t="shared" si="36"/>
        <v>0</v>
      </c>
      <c r="AR128" s="3" t="s">
        <v>148</v>
      </c>
      <c r="AS128" s="3" t="s">
        <v>6</v>
      </c>
      <c r="AT128" s="3">
        <f t="shared" si="37"/>
        <v>2000</v>
      </c>
      <c r="AU128" s="3">
        <f t="shared" si="38"/>
        <v>2060</v>
      </c>
      <c r="AV128" s="3">
        <v>0.97</v>
      </c>
      <c r="AW128" s="3">
        <f t="shared" si="39"/>
        <v>1998.2</v>
      </c>
      <c r="AX128" s="3">
        <v>65.69</v>
      </c>
      <c r="AY128" s="3">
        <f t="shared" si="40"/>
        <v>72.259</v>
      </c>
      <c r="AZ128" s="3">
        <f t="shared" si="41"/>
        <v>77.317130000000006</v>
      </c>
      <c r="BA128" s="3" t="s">
        <v>288</v>
      </c>
      <c r="BB128" s="3" t="s">
        <v>288</v>
      </c>
    </row>
    <row r="129" spans="1:54" ht="105" x14ac:dyDescent="0.25">
      <c r="A129" s="3">
        <v>120</v>
      </c>
      <c r="B129" s="4" t="s">
        <v>587</v>
      </c>
      <c r="C129" s="4" t="s">
        <v>345</v>
      </c>
      <c r="D129" s="3" t="s">
        <v>6</v>
      </c>
      <c r="E129" s="3">
        <v>0</v>
      </c>
      <c r="F129" s="3">
        <v>0</v>
      </c>
      <c r="G129" s="3">
        <f t="shared" si="35"/>
        <v>0</v>
      </c>
      <c r="H129" s="3">
        <v>0</v>
      </c>
      <c r="I129" s="3">
        <v>0</v>
      </c>
      <c r="J129" s="3">
        <f t="shared" si="42"/>
        <v>0</v>
      </c>
      <c r="K129" s="3">
        <v>5</v>
      </c>
      <c r="L129" s="3">
        <v>400</v>
      </c>
      <c r="M129" s="3">
        <f t="shared" si="34"/>
        <v>2000</v>
      </c>
      <c r="N129" s="3">
        <v>0</v>
      </c>
      <c r="O129" s="3">
        <v>0</v>
      </c>
      <c r="P129" s="3">
        <f t="shared" si="33"/>
        <v>0</v>
      </c>
      <c r="Q129" s="3"/>
      <c r="R129" s="3"/>
      <c r="S129" s="3">
        <f t="shared" si="30"/>
        <v>0</v>
      </c>
      <c r="T129" s="3"/>
      <c r="U129" s="3"/>
      <c r="V129" s="3">
        <f t="shared" si="31"/>
        <v>0</v>
      </c>
      <c r="W129" s="3"/>
      <c r="X129" s="3"/>
      <c r="Y129" s="3">
        <f t="shared" si="32"/>
        <v>0</v>
      </c>
      <c r="Z129" s="3"/>
      <c r="AA129" s="3"/>
      <c r="AB129" s="3">
        <f t="shared" si="29"/>
        <v>0</v>
      </c>
      <c r="AC129" s="3"/>
      <c r="AD129" s="3"/>
      <c r="AE129" s="3">
        <f t="shared" ref="AE129:AE176" si="46">AD129*AC129</f>
        <v>0</v>
      </c>
      <c r="AF129" s="3"/>
      <c r="AG129" s="3"/>
      <c r="AH129" s="3">
        <f t="shared" si="43"/>
        <v>0</v>
      </c>
      <c r="AI129" s="3"/>
      <c r="AJ129" s="3"/>
      <c r="AK129" s="3">
        <f t="shared" si="44"/>
        <v>0</v>
      </c>
      <c r="AL129" s="3"/>
      <c r="AM129" s="3"/>
      <c r="AN129" s="3">
        <f t="shared" si="45"/>
        <v>0</v>
      </c>
      <c r="AO129" s="3"/>
      <c r="AP129" s="3"/>
      <c r="AQ129" s="3">
        <f t="shared" si="36"/>
        <v>0</v>
      </c>
      <c r="AR129" s="3" t="s">
        <v>149</v>
      </c>
      <c r="AS129" s="3" t="s">
        <v>6</v>
      </c>
      <c r="AT129" s="3">
        <f t="shared" si="37"/>
        <v>2000</v>
      </c>
      <c r="AU129" s="3">
        <f t="shared" si="38"/>
        <v>2060</v>
      </c>
      <c r="AV129" s="3">
        <v>1.41</v>
      </c>
      <c r="AW129" s="3">
        <f t="shared" si="39"/>
        <v>2904.6</v>
      </c>
      <c r="AX129" s="3">
        <v>36</v>
      </c>
      <c r="AY129" s="3">
        <f t="shared" si="40"/>
        <v>39.6</v>
      </c>
      <c r="AZ129" s="3">
        <f t="shared" si="41"/>
        <v>42.372000000000007</v>
      </c>
      <c r="BA129" s="3" t="s">
        <v>288</v>
      </c>
      <c r="BB129" s="3" t="s">
        <v>288</v>
      </c>
    </row>
    <row r="130" spans="1:54" x14ac:dyDescent="0.25">
      <c r="A130" s="3">
        <v>121</v>
      </c>
      <c r="B130" s="4" t="s">
        <v>588</v>
      </c>
      <c r="C130" s="4" t="s">
        <v>344</v>
      </c>
      <c r="D130" s="3" t="s">
        <v>7</v>
      </c>
      <c r="E130" s="3">
        <v>10</v>
      </c>
      <c r="F130" s="3">
        <v>50</v>
      </c>
      <c r="G130" s="3">
        <f t="shared" si="35"/>
        <v>500</v>
      </c>
      <c r="H130" s="3">
        <v>5</v>
      </c>
      <c r="I130" s="3">
        <v>14</v>
      </c>
      <c r="J130" s="3">
        <f t="shared" si="42"/>
        <v>70</v>
      </c>
      <c r="K130" s="3">
        <v>5</v>
      </c>
      <c r="L130" s="3">
        <v>500</v>
      </c>
      <c r="M130" s="3">
        <f t="shared" si="34"/>
        <v>2500</v>
      </c>
      <c r="N130" s="3">
        <v>0</v>
      </c>
      <c r="O130" s="3">
        <v>0</v>
      </c>
      <c r="P130" s="3">
        <f t="shared" si="33"/>
        <v>0</v>
      </c>
      <c r="Q130" s="3"/>
      <c r="R130" s="3"/>
      <c r="S130" s="3">
        <f t="shared" si="30"/>
        <v>0</v>
      </c>
      <c r="T130" s="3">
        <v>60</v>
      </c>
      <c r="U130" s="3">
        <v>120</v>
      </c>
      <c r="V130" s="3">
        <f t="shared" si="31"/>
        <v>7200</v>
      </c>
      <c r="W130" s="3">
        <v>60</v>
      </c>
      <c r="X130" s="3">
        <v>120</v>
      </c>
      <c r="Y130" s="3">
        <f t="shared" si="32"/>
        <v>7200</v>
      </c>
      <c r="Z130" s="3">
        <v>7</v>
      </c>
      <c r="AA130" s="3">
        <v>15</v>
      </c>
      <c r="AB130" s="3">
        <f t="shared" si="29"/>
        <v>105</v>
      </c>
      <c r="AC130" s="3"/>
      <c r="AD130" s="3"/>
      <c r="AE130" s="3">
        <f t="shared" si="46"/>
        <v>0</v>
      </c>
      <c r="AF130" s="3"/>
      <c r="AG130" s="3"/>
      <c r="AH130" s="3">
        <f t="shared" si="43"/>
        <v>0</v>
      </c>
      <c r="AI130" s="3"/>
      <c r="AJ130" s="3"/>
      <c r="AK130" s="3">
        <f t="shared" si="44"/>
        <v>0</v>
      </c>
      <c r="AL130" s="3"/>
      <c r="AM130" s="3"/>
      <c r="AN130" s="3">
        <f t="shared" si="45"/>
        <v>0</v>
      </c>
      <c r="AO130" s="3"/>
      <c r="AP130" s="3"/>
      <c r="AQ130" s="3">
        <f t="shared" si="36"/>
        <v>0</v>
      </c>
      <c r="AR130" s="3" t="s">
        <v>78</v>
      </c>
      <c r="AS130" s="3" t="s">
        <v>7</v>
      </c>
      <c r="AT130" s="3">
        <f t="shared" si="37"/>
        <v>17575</v>
      </c>
      <c r="AU130" s="3">
        <f t="shared" si="38"/>
        <v>18102.25</v>
      </c>
      <c r="AV130" s="3">
        <v>5.17</v>
      </c>
      <c r="AW130" s="3">
        <f t="shared" si="39"/>
        <v>93588.632499999992</v>
      </c>
      <c r="AX130" s="3">
        <v>43.95</v>
      </c>
      <c r="AY130" s="3">
        <f t="shared" si="40"/>
        <v>48.345000000000006</v>
      </c>
      <c r="AZ130" s="3">
        <f t="shared" si="41"/>
        <v>51.729150000000011</v>
      </c>
      <c r="BA130" s="3" t="s">
        <v>288</v>
      </c>
      <c r="BB130" s="3" t="s">
        <v>289</v>
      </c>
    </row>
    <row r="131" spans="1:54" ht="30" x14ac:dyDescent="0.25">
      <c r="A131" s="3">
        <v>122</v>
      </c>
      <c r="B131" s="4" t="s">
        <v>589</v>
      </c>
      <c r="C131" s="4" t="s">
        <v>467</v>
      </c>
      <c r="D131" s="3" t="s">
        <v>6</v>
      </c>
      <c r="E131" s="3">
        <v>0</v>
      </c>
      <c r="F131" s="3">
        <v>0</v>
      </c>
      <c r="G131" s="3">
        <f t="shared" si="35"/>
        <v>0</v>
      </c>
      <c r="H131" s="3">
        <v>60</v>
      </c>
      <c r="I131" s="3">
        <v>10</v>
      </c>
      <c r="J131" s="3">
        <f t="shared" si="42"/>
        <v>600</v>
      </c>
      <c r="K131" s="3">
        <v>0</v>
      </c>
      <c r="L131" s="3">
        <v>0</v>
      </c>
      <c r="M131" s="3">
        <f t="shared" si="34"/>
        <v>0</v>
      </c>
      <c r="N131" s="3">
        <v>0</v>
      </c>
      <c r="O131" s="3">
        <v>0</v>
      </c>
      <c r="P131" s="3">
        <f t="shared" si="33"/>
        <v>0</v>
      </c>
      <c r="Q131" s="3"/>
      <c r="R131" s="3"/>
      <c r="S131" s="3">
        <f t="shared" si="30"/>
        <v>0</v>
      </c>
      <c r="T131" s="3"/>
      <c r="U131" s="3"/>
      <c r="V131" s="3">
        <f t="shared" si="31"/>
        <v>0</v>
      </c>
      <c r="W131" s="3"/>
      <c r="X131" s="3"/>
      <c r="Y131" s="3">
        <f t="shared" si="32"/>
        <v>0</v>
      </c>
      <c r="Z131" s="3"/>
      <c r="AA131" s="3"/>
      <c r="AB131" s="3">
        <f t="shared" si="29"/>
        <v>0</v>
      </c>
      <c r="AC131" s="3"/>
      <c r="AD131" s="3"/>
      <c r="AE131" s="3">
        <f t="shared" si="46"/>
        <v>0</v>
      </c>
      <c r="AF131" s="3"/>
      <c r="AG131" s="3"/>
      <c r="AH131" s="3">
        <f t="shared" si="43"/>
        <v>0</v>
      </c>
      <c r="AI131" s="3"/>
      <c r="AJ131" s="3"/>
      <c r="AK131" s="3">
        <f t="shared" si="44"/>
        <v>0</v>
      </c>
      <c r="AL131" s="3"/>
      <c r="AM131" s="3"/>
      <c r="AN131" s="3">
        <f t="shared" si="45"/>
        <v>0</v>
      </c>
      <c r="AO131" s="3"/>
      <c r="AP131" s="3"/>
      <c r="AQ131" s="3">
        <f t="shared" si="36"/>
        <v>0</v>
      </c>
      <c r="AR131" s="3" t="s">
        <v>125</v>
      </c>
      <c r="AS131" s="3" t="s">
        <v>6</v>
      </c>
      <c r="AT131" s="3">
        <f t="shared" si="37"/>
        <v>600</v>
      </c>
      <c r="AU131" s="3">
        <f t="shared" si="38"/>
        <v>618</v>
      </c>
      <c r="AV131" s="3">
        <v>5.8</v>
      </c>
      <c r="AW131" s="3">
        <f t="shared" si="39"/>
        <v>3584.4</v>
      </c>
      <c r="AX131" s="3">
        <v>138.02000000000001</v>
      </c>
      <c r="AY131" s="3">
        <f t="shared" si="40"/>
        <v>151.82200000000003</v>
      </c>
      <c r="AZ131" s="3">
        <f t="shared" si="41"/>
        <v>162.44954000000004</v>
      </c>
      <c r="BA131" s="3" t="s">
        <v>289</v>
      </c>
      <c r="BB131" s="3" t="s">
        <v>289</v>
      </c>
    </row>
    <row r="132" spans="1:54" ht="49.5" customHeight="1" x14ac:dyDescent="0.25">
      <c r="A132" s="3">
        <v>123</v>
      </c>
      <c r="B132" s="4" t="s">
        <v>590</v>
      </c>
      <c r="C132" s="4" t="s">
        <v>468</v>
      </c>
      <c r="D132" s="3" t="s">
        <v>7</v>
      </c>
      <c r="E132" s="3">
        <v>10</v>
      </c>
      <c r="F132" s="3">
        <v>30</v>
      </c>
      <c r="G132" s="3">
        <f t="shared" si="35"/>
        <v>300</v>
      </c>
      <c r="H132" s="3">
        <v>0</v>
      </c>
      <c r="I132" s="3">
        <v>0</v>
      </c>
      <c r="J132" s="3">
        <f t="shared" si="42"/>
        <v>0</v>
      </c>
      <c r="K132" s="3">
        <v>5</v>
      </c>
      <c r="L132" s="3">
        <v>500</v>
      </c>
      <c r="M132" s="3">
        <f t="shared" si="34"/>
        <v>2500</v>
      </c>
      <c r="N132" s="3">
        <v>0</v>
      </c>
      <c r="O132" s="3">
        <v>0</v>
      </c>
      <c r="P132" s="3">
        <f t="shared" si="33"/>
        <v>0</v>
      </c>
      <c r="Q132" s="3"/>
      <c r="R132" s="3"/>
      <c r="S132" s="3">
        <f t="shared" si="30"/>
        <v>0</v>
      </c>
      <c r="T132" s="3">
        <v>30</v>
      </c>
      <c r="U132" s="3">
        <v>120</v>
      </c>
      <c r="V132" s="3">
        <f t="shared" si="31"/>
        <v>3600</v>
      </c>
      <c r="W132" s="3">
        <v>30</v>
      </c>
      <c r="X132" s="3">
        <v>120</v>
      </c>
      <c r="Y132" s="3">
        <f t="shared" si="32"/>
        <v>3600</v>
      </c>
      <c r="Z132" s="3"/>
      <c r="AA132" s="3"/>
      <c r="AB132" s="3">
        <f t="shared" si="29"/>
        <v>0</v>
      </c>
      <c r="AC132" s="3"/>
      <c r="AD132" s="3"/>
      <c r="AE132" s="3">
        <f t="shared" si="46"/>
        <v>0</v>
      </c>
      <c r="AF132" s="3"/>
      <c r="AG132" s="3"/>
      <c r="AH132" s="3">
        <f t="shared" si="43"/>
        <v>0</v>
      </c>
      <c r="AI132" s="3"/>
      <c r="AJ132" s="3"/>
      <c r="AK132" s="3">
        <f t="shared" si="44"/>
        <v>0</v>
      </c>
      <c r="AL132" s="3"/>
      <c r="AM132" s="3"/>
      <c r="AN132" s="3">
        <f t="shared" si="45"/>
        <v>0</v>
      </c>
      <c r="AO132" s="3"/>
      <c r="AP132" s="3"/>
      <c r="AQ132" s="3">
        <f t="shared" si="36"/>
        <v>0</v>
      </c>
      <c r="AR132" s="4" t="s">
        <v>131</v>
      </c>
      <c r="AS132" s="3" t="s">
        <v>7</v>
      </c>
      <c r="AT132" s="3">
        <f t="shared" si="37"/>
        <v>10000</v>
      </c>
      <c r="AU132" s="3">
        <f t="shared" si="38"/>
        <v>10300</v>
      </c>
      <c r="AV132" s="3">
        <v>2.0699999999999998</v>
      </c>
      <c r="AW132" s="3">
        <f t="shared" si="39"/>
        <v>21321</v>
      </c>
      <c r="AX132" s="3">
        <v>17.63</v>
      </c>
      <c r="AY132" s="3">
        <f t="shared" si="40"/>
        <v>19.393000000000001</v>
      </c>
      <c r="AZ132" s="3">
        <f t="shared" si="41"/>
        <v>20.750510000000002</v>
      </c>
      <c r="BA132" s="3" t="s">
        <v>288</v>
      </c>
      <c r="BB132" s="3" t="s">
        <v>288</v>
      </c>
    </row>
    <row r="133" spans="1:54" ht="52.5" customHeight="1" x14ac:dyDescent="0.25">
      <c r="A133" s="3">
        <v>124</v>
      </c>
      <c r="B133" s="4" t="s">
        <v>590</v>
      </c>
      <c r="C133" s="4" t="s">
        <v>469</v>
      </c>
      <c r="D133" s="3" t="s">
        <v>7</v>
      </c>
      <c r="E133" s="3">
        <v>0</v>
      </c>
      <c r="F133" s="3">
        <v>0</v>
      </c>
      <c r="G133" s="3">
        <f t="shared" si="35"/>
        <v>0</v>
      </c>
      <c r="H133" s="3">
        <v>5</v>
      </c>
      <c r="I133" s="3">
        <v>28</v>
      </c>
      <c r="J133" s="3">
        <f t="shared" si="42"/>
        <v>140</v>
      </c>
      <c r="K133" s="3">
        <v>0</v>
      </c>
      <c r="L133" s="3"/>
      <c r="M133" s="3">
        <f t="shared" si="34"/>
        <v>0</v>
      </c>
      <c r="N133" s="3">
        <v>0</v>
      </c>
      <c r="O133" s="3">
        <v>0</v>
      </c>
      <c r="P133" s="3">
        <f t="shared" si="33"/>
        <v>0</v>
      </c>
      <c r="Q133" s="3"/>
      <c r="R133" s="3"/>
      <c r="S133" s="3">
        <f t="shared" si="30"/>
        <v>0</v>
      </c>
      <c r="T133" s="3"/>
      <c r="U133" s="3"/>
      <c r="V133" s="3">
        <f t="shared" si="31"/>
        <v>0</v>
      </c>
      <c r="W133" s="3"/>
      <c r="X133" s="3"/>
      <c r="Y133" s="3">
        <f t="shared" si="32"/>
        <v>0</v>
      </c>
      <c r="Z133" s="3"/>
      <c r="AA133" s="3"/>
      <c r="AB133" s="3">
        <f t="shared" si="29"/>
        <v>0</v>
      </c>
      <c r="AC133" s="3"/>
      <c r="AD133" s="3"/>
      <c r="AE133" s="3">
        <f t="shared" si="46"/>
        <v>0</v>
      </c>
      <c r="AF133" s="3"/>
      <c r="AG133" s="3"/>
      <c r="AH133" s="3">
        <f t="shared" si="43"/>
        <v>0</v>
      </c>
      <c r="AI133" s="3"/>
      <c r="AJ133" s="3"/>
      <c r="AK133" s="3">
        <f t="shared" si="44"/>
        <v>0</v>
      </c>
      <c r="AL133" s="3"/>
      <c r="AM133" s="3"/>
      <c r="AN133" s="3">
        <f t="shared" si="45"/>
        <v>0</v>
      </c>
      <c r="AO133" s="3"/>
      <c r="AP133" s="3"/>
      <c r="AQ133" s="3">
        <f t="shared" si="36"/>
        <v>0</v>
      </c>
      <c r="AR133" s="4" t="s">
        <v>130</v>
      </c>
      <c r="AS133" s="3" t="s">
        <v>7</v>
      </c>
      <c r="AT133" s="3">
        <f t="shared" si="37"/>
        <v>140</v>
      </c>
      <c r="AU133" s="3">
        <f t="shared" si="38"/>
        <v>144.20000000000002</v>
      </c>
      <c r="AV133" s="3">
        <v>4.5</v>
      </c>
      <c r="AW133" s="3">
        <f t="shared" si="39"/>
        <v>648.90000000000009</v>
      </c>
      <c r="AX133" s="3">
        <v>38.26</v>
      </c>
      <c r="AY133" s="3">
        <f t="shared" si="40"/>
        <v>42.085999999999999</v>
      </c>
      <c r="AZ133" s="3">
        <f t="shared" si="41"/>
        <v>45.032020000000003</v>
      </c>
      <c r="BA133" s="3" t="s">
        <v>288</v>
      </c>
      <c r="BB133" s="3" t="s">
        <v>288</v>
      </c>
    </row>
    <row r="134" spans="1:54" ht="30" x14ac:dyDescent="0.25">
      <c r="A134" s="3">
        <v>125</v>
      </c>
      <c r="B134" s="4" t="s">
        <v>574</v>
      </c>
      <c r="C134" s="4" t="s">
        <v>346</v>
      </c>
      <c r="D134" s="3" t="s">
        <v>6</v>
      </c>
      <c r="E134" s="3">
        <v>0</v>
      </c>
      <c r="F134" s="3">
        <v>0</v>
      </c>
      <c r="G134" s="3">
        <f t="shared" si="35"/>
        <v>0</v>
      </c>
      <c r="H134" s="3">
        <v>60</v>
      </c>
      <c r="I134" s="3">
        <v>7</v>
      </c>
      <c r="J134" s="3">
        <f t="shared" si="42"/>
        <v>420</v>
      </c>
      <c r="K134" s="3">
        <v>0</v>
      </c>
      <c r="L134" s="3">
        <v>0</v>
      </c>
      <c r="M134" s="3">
        <f t="shared" si="34"/>
        <v>0</v>
      </c>
      <c r="N134" s="3">
        <v>0</v>
      </c>
      <c r="O134" s="3">
        <v>0</v>
      </c>
      <c r="P134" s="3">
        <f t="shared" si="33"/>
        <v>0</v>
      </c>
      <c r="Q134" s="3"/>
      <c r="R134" s="3"/>
      <c r="S134" s="3">
        <f t="shared" si="30"/>
        <v>0</v>
      </c>
      <c r="T134" s="3"/>
      <c r="U134" s="3"/>
      <c r="V134" s="3">
        <f t="shared" si="31"/>
        <v>0</v>
      </c>
      <c r="W134" s="3"/>
      <c r="X134" s="3"/>
      <c r="Y134" s="3">
        <f t="shared" si="32"/>
        <v>0</v>
      </c>
      <c r="Z134" s="3"/>
      <c r="AA134" s="3"/>
      <c r="AB134" s="3">
        <f t="shared" si="29"/>
        <v>0</v>
      </c>
      <c r="AC134" s="3"/>
      <c r="AD134" s="3"/>
      <c r="AE134" s="3">
        <f t="shared" si="46"/>
        <v>0</v>
      </c>
      <c r="AF134" s="3"/>
      <c r="AG134" s="3"/>
      <c r="AH134" s="3">
        <f t="shared" si="43"/>
        <v>0</v>
      </c>
      <c r="AI134" s="3"/>
      <c r="AJ134" s="3"/>
      <c r="AK134" s="3">
        <f t="shared" si="44"/>
        <v>0</v>
      </c>
      <c r="AL134" s="3"/>
      <c r="AM134" s="3"/>
      <c r="AN134" s="3">
        <f t="shared" si="45"/>
        <v>0</v>
      </c>
      <c r="AO134" s="3"/>
      <c r="AP134" s="3"/>
      <c r="AQ134" s="3">
        <f t="shared" si="36"/>
        <v>0</v>
      </c>
      <c r="AR134" s="3" t="s">
        <v>124</v>
      </c>
      <c r="AS134" s="3" t="s">
        <v>6</v>
      </c>
      <c r="AT134" s="3">
        <f t="shared" si="37"/>
        <v>420</v>
      </c>
      <c r="AU134" s="3">
        <f t="shared" si="38"/>
        <v>432.6</v>
      </c>
      <c r="AV134" s="3">
        <v>1.79</v>
      </c>
      <c r="AW134" s="3">
        <f t="shared" si="39"/>
        <v>774.35400000000004</v>
      </c>
      <c r="AX134" s="3">
        <v>91.15</v>
      </c>
      <c r="AY134" s="3">
        <f t="shared" si="40"/>
        <v>100.26500000000001</v>
      </c>
      <c r="AZ134" s="3">
        <f t="shared" si="41"/>
        <v>107.28355000000002</v>
      </c>
      <c r="BA134" s="3" t="s">
        <v>289</v>
      </c>
      <c r="BB134" s="3" t="s">
        <v>289</v>
      </c>
    </row>
    <row r="135" spans="1:54" ht="30" x14ac:dyDescent="0.25">
      <c r="A135" s="3">
        <v>126</v>
      </c>
      <c r="B135" s="4" t="s">
        <v>574</v>
      </c>
      <c r="C135" s="4" t="s">
        <v>348</v>
      </c>
      <c r="D135" s="3" t="s">
        <v>6</v>
      </c>
      <c r="E135" s="3">
        <v>90</v>
      </c>
      <c r="F135" s="3">
        <v>50</v>
      </c>
      <c r="G135" s="3">
        <f t="shared" si="35"/>
        <v>4500</v>
      </c>
      <c r="H135" s="3">
        <v>60</v>
      </c>
      <c r="I135" s="3">
        <v>7</v>
      </c>
      <c r="J135" s="3">
        <f t="shared" si="42"/>
        <v>420</v>
      </c>
      <c r="K135" s="3">
        <v>0</v>
      </c>
      <c r="L135" s="3">
        <v>0</v>
      </c>
      <c r="M135" s="3">
        <f t="shared" si="34"/>
        <v>0</v>
      </c>
      <c r="N135" s="3">
        <v>0</v>
      </c>
      <c r="O135" s="3">
        <v>0</v>
      </c>
      <c r="P135" s="3">
        <f t="shared" si="33"/>
        <v>0</v>
      </c>
      <c r="Q135" s="3"/>
      <c r="R135" s="3"/>
      <c r="S135" s="3">
        <f t="shared" si="30"/>
        <v>0</v>
      </c>
      <c r="T135" s="3"/>
      <c r="U135" s="3"/>
      <c r="V135" s="3">
        <f t="shared" si="31"/>
        <v>0</v>
      </c>
      <c r="W135" s="3"/>
      <c r="X135" s="3"/>
      <c r="Y135" s="3">
        <f t="shared" si="32"/>
        <v>0</v>
      </c>
      <c r="Z135" s="3">
        <v>60</v>
      </c>
      <c r="AA135" s="3">
        <v>25</v>
      </c>
      <c r="AB135" s="3">
        <f t="shared" si="29"/>
        <v>1500</v>
      </c>
      <c r="AC135" s="3">
        <v>50</v>
      </c>
      <c r="AD135" s="3">
        <v>30</v>
      </c>
      <c r="AE135" s="3">
        <f t="shared" si="46"/>
        <v>1500</v>
      </c>
      <c r="AF135" s="3">
        <v>20</v>
      </c>
      <c r="AG135" s="3">
        <v>12</v>
      </c>
      <c r="AH135" s="3">
        <f t="shared" si="43"/>
        <v>240</v>
      </c>
      <c r="AI135" s="3">
        <v>24</v>
      </c>
      <c r="AJ135" s="3">
        <v>12</v>
      </c>
      <c r="AK135" s="3">
        <f t="shared" si="44"/>
        <v>288</v>
      </c>
      <c r="AL135" s="3">
        <v>20</v>
      </c>
      <c r="AM135" s="3">
        <v>50</v>
      </c>
      <c r="AN135" s="3">
        <f t="shared" si="45"/>
        <v>1000</v>
      </c>
      <c r="AO135" s="3">
        <v>800</v>
      </c>
      <c r="AP135" s="3">
        <v>16</v>
      </c>
      <c r="AQ135" s="3">
        <f t="shared" si="36"/>
        <v>12800</v>
      </c>
      <c r="AR135" s="3" t="s">
        <v>41</v>
      </c>
      <c r="AS135" s="3" t="s">
        <v>6</v>
      </c>
      <c r="AT135" s="3">
        <f t="shared" si="37"/>
        <v>22248</v>
      </c>
      <c r="AU135" s="3">
        <f t="shared" si="38"/>
        <v>22915.440000000002</v>
      </c>
      <c r="AV135" s="3">
        <v>3.28</v>
      </c>
      <c r="AW135" s="3">
        <f t="shared" si="39"/>
        <v>75162.643200000006</v>
      </c>
      <c r="AX135" s="3">
        <v>167.28</v>
      </c>
      <c r="AY135" s="3">
        <f t="shared" si="40"/>
        <v>184.00800000000001</v>
      </c>
      <c r="AZ135" s="3">
        <f t="shared" si="41"/>
        <v>196.88856000000001</v>
      </c>
      <c r="BA135" s="3" t="s">
        <v>289</v>
      </c>
      <c r="BB135" s="3" t="s">
        <v>289</v>
      </c>
    </row>
    <row r="136" spans="1:54" ht="30" x14ac:dyDescent="0.25">
      <c r="A136" s="3">
        <v>127</v>
      </c>
      <c r="B136" s="4" t="s">
        <v>574</v>
      </c>
      <c r="C136" s="4" t="s">
        <v>347</v>
      </c>
      <c r="D136" s="3" t="s">
        <v>6</v>
      </c>
      <c r="E136" s="3">
        <v>0</v>
      </c>
      <c r="F136" s="3">
        <v>0</v>
      </c>
      <c r="G136" s="3">
        <f t="shared" si="35"/>
        <v>0</v>
      </c>
      <c r="H136" s="3">
        <v>60</v>
      </c>
      <c r="I136" s="3">
        <v>22</v>
      </c>
      <c r="J136" s="3">
        <f t="shared" si="42"/>
        <v>1320</v>
      </c>
      <c r="K136" s="3">
        <v>90</v>
      </c>
      <c r="L136" s="3">
        <v>10</v>
      </c>
      <c r="M136" s="3">
        <f t="shared" si="34"/>
        <v>900</v>
      </c>
      <c r="N136" s="3">
        <v>45</v>
      </c>
      <c r="O136" s="3">
        <v>12</v>
      </c>
      <c r="P136" s="3">
        <f t="shared" si="33"/>
        <v>540</v>
      </c>
      <c r="Q136" s="3"/>
      <c r="R136" s="3"/>
      <c r="S136" s="3">
        <f t="shared" si="30"/>
        <v>0</v>
      </c>
      <c r="T136" s="3"/>
      <c r="U136" s="3"/>
      <c r="V136" s="3">
        <f t="shared" si="31"/>
        <v>0</v>
      </c>
      <c r="W136" s="3"/>
      <c r="X136" s="3"/>
      <c r="Y136" s="3">
        <f t="shared" si="32"/>
        <v>0</v>
      </c>
      <c r="Z136" s="3"/>
      <c r="AA136" s="3"/>
      <c r="AB136" s="3">
        <f t="shared" si="29"/>
        <v>0</v>
      </c>
      <c r="AC136" s="3"/>
      <c r="AD136" s="3"/>
      <c r="AE136" s="3">
        <f t="shared" si="46"/>
        <v>0</v>
      </c>
      <c r="AF136" s="3"/>
      <c r="AG136" s="3"/>
      <c r="AH136" s="3">
        <f t="shared" si="43"/>
        <v>0</v>
      </c>
      <c r="AI136" s="3"/>
      <c r="AJ136" s="3"/>
      <c r="AK136" s="3">
        <f t="shared" si="44"/>
        <v>0</v>
      </c>
      <c r="AL136" s="3"/>
      <c r="AM136" s="3"/>
      <c r="AN136" s="3">
        <f t="shared" si="45"/>
        <v>0</v>
      </c>
      <c r="AO136" s="3"/>
      <c r="AP136" s="3"/>
      <c r="AQ136" s="3">
        <f t="shared" si="36"/>
        <v>0</v>
      </c>
      <c r="AR136" s="3" t="s">
        <v>115</v>
      </c>
      <c r="AS136" s="3" t="s">
        <v>6</v>
      </c>
      <c r="AT136" s="3">
        <f t="shared" si="37"/>
        <v>2760</v>
      </c>
      <c r="AU136" s="3">
        <f t="shared" si="38"/>
        <v>2842.8</v>
      </c>
      <c r="AV136" s="3">
        <v>5.74</v>
      </c>
      <c r="AW136" s="3">
        <f t="shared" si="39"/>
        <v>16317.672000000002</v>
      </c>
      <c r="AX136" s="3">
        <v>292.61</v>
      </c>
      <c r="AY136" s="3">
        <f t="shared" si="40"/>
        <v>321.87100000000004</v>
      </c>
      <c r="AZ136" s="3">
        <f t="shared" si="41"/>
        <v>344.40197000000006</v>
      </c>
      <c r="BA136" s="3" t="s">
        <v>289</v>
      </c>
      <c r="BB136" s="3" t="s">
        <v>289</v>
      </c>
    </row>
    <row r="137" spans="1:54" ht="30" x14ac:dyDescent="0.25">
      <c r="A137" s="3">
        <v>128</v>
      </c>
      <c r="B137" s="4" t="s">
        <v>592</v>
      </c>
      <c r="C137" s="4" t="s">
        <v>349</v>
      </c>
      <c r="D137" s="3" t="s">
        <v>6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>
        <v>0</v>
      </c>
      <c r="AJ137" s="3">
        <v>0</v>
      </c>
      <c r="AK137" s="3"/>
      <c r="AL137" s="3">
        <v>0</v>
      </c>
      <c r="AM137" s="3">
        <v>0</v>
      </c>
      <c r="AN137" s="3"/>
      <c r="AO137" s="3">
        <v>360</v>
      </c>
      <c r="AP137" s="3">
        <v>1</v>
      </c>
      <c r="AQ137" s="3">
        <f t="shared" si="36"/>
        <v>360</v>
      </c>
      <c r="AR137" s="3" t="s">
        <v>278</v>
      </c>
      <c r="AS137" s="3" t="s">
        <v>6</v>
      </c>
      <c r="AT137" s="3">
        <f t="shared" si="37"/>
        <v>360</v>
      </c>
      <c r="AU137" s="3">
        <f t="shared" si="38"/>
        <v>370.8</v>
      </c>
      <c r="AV137" s="3">
        <v>14.56</v>
      </c>
      <c r="AW137" s="3">
        <f t="shared" si="39"/>
        <v>5398.848</v>
      </c>
      <c r="AX137" s="3">
        <v>742.3</v>
      </c>
      <c r="AY137" s="3">
        <f t="shared" si="40"/>
        <v>816.53</v>
      </c>
      <c r="AZ137" s="3">
        <f t="shared" si="41"/>
        <v>873.68709999999999</v>
      </c>
      <c r="BA137" s="3" t="s">
        <v>288</v>
      </c>
      <c r="BB137" s="3" t="s">
        <v>288</v>
      </c>
    </row>
    <row r="138" spans="1:54" ht="30" x14ac:dyDescent="0.25">
      <c r="A138" s="3">
        <v>129</v>
      </c>
      <c r="B138" s="4" t="s">
        <v>593</v>
      </c>
      <c r="C138" s="4" t="s">
        <v>350</v>
      </c>
      <c r="D138" s="3" t="s">
        <v>6</v>
      </c>
      <c r="E138" s="3">
        <v>0</v>
      </c>
      <c r="F138" s="3">
        <v>0</v>
      </c>
      <c r="G138" s="3">
        <f t="shared" si="35"/>
        <v>0</v>
      </c>
      <c r="H138" s="3">
        <v>0</v>
      </c>
      <c r="I138" s="3">
        <v>0</v>
      </c>
      <c r="J138" s="3">
        <f t="shared" si="42"/>
        <v>0</v>
      </c>
      <c r="K138" s="3">
        <v>10</v>
      </c>
      <c r="L138" s="3">
        <v>400</v>
      </c>
      <c r="M138" s="3">
        <f t="shared" si="34"/>
        <v>4000</v>
      </c>
      <c r="N138" s="3">
        <v>0</v>
      </c>
      <c r="O138" s="3">
        <v>0</v>
      </c>
      <c r="P138" s="3">
        <f t="shared" si="33"/>
        <v>0</v>
      </c>
      <c r="Q138" s="3"/>
      <c r="R138" s="3"/>
      <c r="S138" s="3">
        <f t="shared" si="30"/>
        <v>0</v>
      </c>
      <c r="T138" s="3"/>
      <c r="U138" s="3"/>
      <c r="V138" s="3">
        <f t="shared" si="31"/>
        <v>0</v>
      </c>
      <c r="W138" s="3"/>
      <c r="X138" s="3"/>
      <c r="Y138" s="3">
        <f t="shared" si="32"/>
        <v>0</v>
      </c>
      <c r="Z138" s="3"/>
      <c r="AA138" s="3"/>
      <c r="AB138" s="3">
        <f t="shared" si="29"/>
        <v>0</v>
      </c>
      <c r="AC138" s="3"/>
      <c r="AD138" s="3"/>
      <c r="AE138" s="3">
        <f t="shared" si="46"/>
        <v>0</v>
      </c>
      <c r="AF138" s="3"/>
      <c r="AG138" s="3"/>
      <c r="AH138" s="3">
        <f t="shared" si="43"/>
        <v>0</v>
      </c>
      <c r="AI138" s="3"/>
      <c r="AJ138" s="3"/>
      <c r="AK138" s="3">
        <f t="shared" si="44"/>
        <v>0</v>
      </c>
      <c r="AL138" s="3"/>
      <c r="AM138" s="3"/>
      <c r="AN138" s="3">
        <f t="shared" si="45"/>
        <v>0</v>
      </c>
      <c r="AO138" s="3"/>
      <c r="AP138" s="3"/>
      <c r="AQ138" s="3">
        <f t="shared" si="36"/>
        <v>0</v>
      </c>
      <c r="AR138" s="3" t="s">
        <v>151</v>
      </c>
      <c r="AS138" s="3" t="s">
        <v>6</v>
      </c>
      <c r="AT138" s="3">
        <f t="shared" si="37"/>
        <v>4000</v>
      </c>
      <c r="AU138" s="3">
        <f t="shared" si="38"/>
        <v>4120</v>
      </c>
      <c r="AV138" s="3">
        <v>2.5099999999999998</v>
      </c>
      <c r="AW138" s="3">
        <f t="shared" si="39"/>
        <v>10341.199999999999</v>
      </c>
      <c r="AX138" s="3">
        <v>21.3</v>
      </c>
      <c r="AY138" s="3">
        <f t="shared" si="40"/>
        <v>23.430000000000003</v>
      </c>
      <c r="AZ138" s="3">
        <f t="shared" si="41"/>
        <v>25.070100000000004</v>
      </c>
      <c r="BA138" s="3" t="s">
        <v>289</v>
      </c>
      <c r="BB138" s="3" t="s">
        <v>289</v>
      </c>
    </row>
    <row r="139" spans="1:54" x14ac:dyDescent="0.25">
      <c r="A139" s="3">
        <v>130</v>
      </c>
      <c r="B139" s="4" t="s">
        <v>594</v>
      </c>
      <c r="C139" s="4" t="s">
        <v>228</v>
      </c>
      <c r="D139" s="3" t="s">
        <v>64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v>7</v>
      </c>
      <c r="R139" s="3">
        <v>2</v>
      </c>
      <c r="S139" s="3">
        <f t="shared" si="30"/>
        <v>14</v>
      </c>
      <c r="T139" s="3"/>
      <c r="U139" s="3"/>
      <c r="V139" s="3">
        <f t="shared" si="31"/>
        <v>0</v>
      </c>
      <c r="W139" s="3"/>
      <c r="X139" s="3"/>
      <c r="Y139" s="3">
        <f t="shared" si="32"/>
        <v>0</v>
      </c>
      <c r="Z139" s="3"/>
      <c r="AA139" s="3"/>
      <c r="AB139" s="3">
        <f t="shared" si="29"/>
        <v>0</v>
      </c>
      <c r="AC139" s="3"/>
      <c r="AD139" s="3"/>
      <c r="AE139" s="3">
        <f t="shared" si="46"/>
        <v>0</v>
      </c>
      <c r="AF139" s="3"/>
      <c r="AG139" s="3"/>
      <c r="AH139" s="3">
        <f t="shared" si="43"/>
        <v>0</v>
      </c>
      <c r="AI139" s="3"/>
      <c r="AJ139" s="3"/>
      <c r="AK139" s="3">
        <f t="shared" si="44"/>
        <v>0</v>
      </c>
      <c r="AL139" s="3"/>
      <c r="AM139" s="3"/>
      <c r="AN139" s="3">
        <f t="shared" si="45"/>
        <v>0</v>
      </c>
      <c r="AO139" s="3"/>
      <c r="AP139" s="3"/>
      <c r="AQ139" s="3">
        <f t="shared" si="36"/>
        <v>0</v>
      </c>
      <c r="AR139" s="3" t="s">
        <v>228</v>
      </c>
      <c r="AS139" s="3" t="s">
        <v>64</v>
      </c>
      <c r="AT139" s="3">
        <f t="shared" si="37"/>
        <v>14</v>
      </c>
      <c r="AU139" s="3">
        <f t="shared" si="38"/>
        <v>14.42</v>
      </c>
      <c r="AV139" s="3">
        <v>78.81</v>
      </c>
      <c r="AW139" s="3">
        <f t="shared" si="39"/>
        <v>1136.4402</v>
      </c>
      <c r="AX139" s="3">
        <v>66.959999999999994</v>
      </c>
      <c r="AY139" s="3">
        <f t="shared" si="40"/>
        <v>73.656000000000006</v>
      </c>
      <c r="AZ139" s="3">
        <f t="shared" si="41"/>
        <v>78.811920000000015</v>
      </c>
      <c r="BA139" s="3" t="s">
        <v>289</v>
      </c>
      <c r="BB139" s="3" t="s">
        <v>289</v>
      </c>
    </row>
    <row r="140" spans="1:54" ht="30" x14ac:dyDescent="0.25">
      <c r="A140" s="3">
        <v>131</v>
      </c>
      <c r="B140" s="4" t="s">
        <v>595</v>
      </c>
      <c r="C140" s="4" t="s">
        <v>351</v>
      </c>
      <c r="D140" s="3" t="s">
        <v>6</v>
      </c>
      <c r="E140" s="3">
        <v>0</v>
      </c>
      <c r="F140" s="3">
        <v>0</v>
      </c>
      <c r="G140" s="3">
        <f t="shared" si="35"/>
        <v>0</v>
      </c>
      <c r="H140" s="3">
        <v>60</v>
      </c>
      <c r="I140" s="3">
        <v>15</v>
      </c>
      <c r="J140" s="3">
        <f t="shared" si="42"/>
        <v>900</v>
      </c>
      <c r="K140" s="3">
        <v>0</v>
      </c>
      <c r="L140" s="3">
        <v>0</v>
      </c>
      <c r="M140" s="3">
        <f t="shared" si="34"/>
        <v>0</v>
      </c>
      <c r="N140" s="3">
        <v>0</v>
      </c>
      <c r="O140" s="3">
        <v>0</v>
      </c>
      <c r="P140" s="3">
        <f t="shared" si="33"/>
        <v>0</v>
      </c>
      <c r="Q140" s="3"/>
      <c r="R140" s="3"/>
      <c r="S140" s="3">
        <f t="shared" si="30"/>
        <v>0</v>
      </c>
      <c r="T140" s="3"/>
      <c r="U140" s="3"/>
      <c r="V140" s="3">
        <f t="shared" si="31"/>
        <v>0</v>
      </c>
      <c r="W140" s="3"/>
      <c r="X140" s="3"/>
      <c r="Y140" s="3">
        <f t="shared" si="32"/>
        <v>0</v>
      </c>
      <c r="Z140" s="3"/>
      <c r="AA140" s="3"/>
      <c r="AB140" s="3">
        <f t="shared" si="29"/>
        <v>0</v>
      </c>
      <c r="AC140" s="3"/>
      <c r="AD140" s="3"/>
      <c r="AE140" s="3">
        <f t="shared" si="46"/>
        <v>0</v>
      </c>
      <c r="AF140" s="3"/>
      <c r="AG140" s="3"/>
      <c r="AH140" s="3">
        <f t="shared" si="43"/>
        <v>0</v>
      </c>
      <c r="AI140" s="3"/>
      <c r="AJ140" s="3"/>
      <c r="AK140" s="3">
        <f t="shared" si="44"/>
        <v>0</v>
      </c>
      <c r="AL140" s="3"/>
      <c r="AM140" s="3"/>
      <c r="AN140" s="3">
        <f t="shared" si="45"/>
        <v>0</v>
      </c>
      <c r="AO140" s="3">
        <v>576</v>
      </c>
      <c r="AP140" s="3">
        <v>17</v>
      </c>
      <c r="AQ140" s="3">
        <f t="shared" si="36"/>
        <v>9792</v>
      </c>
      <c r="AR140" s="3" t="s">
        <v>120</v>
      </c>
      <c r="AS140" s="3" t="s">
        <v>6</v>
      </c>
      <c r="AT140" s="3">
        <f t="shared" si="37"/>
        <v>10692</v>
      </c>
      <c r="AU140" s="3">
        <f t="shared" si="38"/>
        <v>11012.76</v>
      </c>
      <c r="AV140" s="3">
        <v>1.72</v>
      </c>
      <c r="AW140" s="3">
        <f t="shared" si="39"/>
        <v>18941.947199999999</v>
      </c>
      <c r="AX140" s="3">
        <v>87.6</v>
      </c>
      <c r="AY140" s="3">
        <f t="shared" si="40"/>
        <v>96.36</v>
      </c>
      <c r="AZ140" s="3">
        <f t="shared" si="41"/>
        <v>103.10520000000001</v>
      </c>
      <c r="BA140" s="3" t="s">
        <v>288</v>
      </c>
      <c r="BB140" s="3" t="s">
        <v>288</v>
      </c>
    </row>
    <row r="141" spans="1:54" ht="30" x14ac:dyDescent="0.25">
      <c r="A141" s="3">
        <v>132</v>
      </c>
      <c r="B141" s="4" t="s">
        <v>597</v>
      </c>
      <c r="C141" s="4" t="s">
        <v>473</v>
      </c>
      <c r="D141" s="3" t="s">
        <v>7</v>
      </c>
      <c r="E141" s="3">
        <v>10</v>
      </c>
      <c r="F141" s="3">
        <v>50</v>
      </c>
      <c r="G141" s="3">
        <f t="shared" si="35"/>
        <v>500</v>
      </c>
      <c r="H141" s="3">
        <v>10</v>
      </c>
      <c r="I141" s="3">
        <v>145</v>
      </c>
      <c r="J141" s="3">
        <f t="shared" si="42"/>
        <v>1450</v>
      </c>
      <c r="K141" s="3">
        <v>300</v>
      </c>
      <c r="L141" s="3">
        <v>100</v>
      </c>
      <c r="M141" s="3">
        <f t="shared" si="34"/>
        <v>30000</v>
      </c>
      <c r="N141" s="3">
        <v>6</v>
      </c>
      <c r="O141" s="3">
        <v>0</v>
      </c>
      <c r="P141" s="3">
        <f t="shared" si="33"/>
        <v>0</v>
      </c>
      <c r="Q141" s="3"/>
      <c r="R141" s="3"/>
      <c r="S141" s="3">
        <f t="shared" si="30"/>
        <v>0</v>
      </c>
      <c r="T141" s="3">
        <v>30</v>
      </c>
      <c r="U141" s="3">
        <v>180</v>
      </c>
      <c r="V141" s="3">
        <f t="shared" si="31"/>
        <v>5400</v>
      </c>
      <c r="W141" s="3">
        <v>30</v>
      </c>
      <c r="X141" s="3">
        <v>180</v>
      </c>
      <c r="Y141" s="3">
        <f t="shared" si="32"/>
        <v>5400</v>
      </c>
      <c r="Z141" s="3"/>
      <c r="AA141" s="3"/>
      <c r="AB141" s="3">
        <f t="shared" ref="AB141:AB188" si="47">AA141*Z141</f>
        <v>0</v>
      </c>
      <c r="AC141" s="3"/>
      <c r="AD141" s="3"/>
      <c r="AE141" s="3">
        <f t="shared" si="46"/>
        <v>0</v>
      </c>
      <c r="AF141" s="3"/>
      <c r="AG141" s="3"/>
      <c r="AH141" s="3">
        <f t="shared" si="43"/>
        <v>0</v>
      </c>
      <c r="AI141" s="3"/>
      <c r="AJ141" s="3"/>
      <c r="AK141" s="3">
        <f t="shared" si="44"/>
        <v>0</v>
      </c>
      <c r="AL141" s="3"/>
      <c r="AM141" s="3"/>
      <c r="AN141" s="3">
        <f t="shared" si="45"/>
        <v>0</v>
      </c>
      <c r="AO141" s="3"/>
      <c r="AP141" s="3"/>
      <c r="AQ141" s="3">
        <f t="shared" si="36"/>
        <v>0</v>
      </c>
      <c r="AR141" s="3" t="s">
        <v>74</v>
      </c>
      <c r="AS141" s="3" t="s">
        <v>7</v>
      </c>
      <c r="AT141" s="3">
        <f t="shared" si="37"/>
        <v>42750</v>
      </c>
      <c r="AU141" s="3">
        <f t="shared" si="38"/>
        <v>44032.5</v>
      </c>
      <c r="AV141" s="3">
        <v>1.9</v>
      </c>
      <c r="AW141" s="3">
        <f t="shared" si="39"/>
        <v>83661.75</v>
      </c>
      <c r="AX141" s="3">
        <v>16.18</v>
      </c>
      <c r="AY141" s="3">
        <f t="shared" si="40"/>
        <v>17.798000000000002</v>
      </c>
      <c r="AZ141" s="3">
        <f t="shared" si="41"/>
        <v>19.043860000000002</v>
      </c>
      <c r="BA141" s="3" t="s">
        <v>289</v>
      </c>
      <c r="BB141" s="3" t="s">
        <v>289</v>
      </c>
    </row>
    <row r="142" spans="1:54" x14ac:dyDescent="0.25">
      <c r="A142" s="3">
        <v>133</v>
      </c>
      <c r="B142" s="4" t="s">
        <v>598</v>
      </c>
      <c r="C142" s="4" t="s">
        <v>72</v>
      </c>
      <c r="D142" s="3" t="s">
        <v>64</v>
      </c>
      <c r="E142" s="3">
        <v>3</v>
      </c>
      <c r="F142" s="3">
        <v>5</v>
      </c>
      <c r="G142" s="3">
        <f t="shared" si="35"/>
        <v>15</v>
      </c>
      <c r="H142" s="3">
        <v>5</v>
      </c>
      <c r="I142" s="3">
        <v>10</v>
      </c>
      <c r="J142" s="3">
        <f t="shared" si="42"/>
        <v>50</v>
      </c>
      <c r="K142" s="3">
        <v>3</v>
      </c>
      <c r="L142" s="3">
        <v>60</v>
      </c>
      <c r="M142" s="3">
        <f t="shared" si="34"/>
        <v>180</v>
      </c>
      <c r="N142" s="3">
        <v>16</v>
      </c>
      <c r="O142" s="3">
        <v>0</v>
      </c>
      <c r="P142" s="3">
        <f t="shared" si="33"/>
        <v>0</v>
      </c>
      <c r="Q142" s="3"/>
      <c r="R142" s="3"/>
      <c r="S142" s="3">
        <f t="shared" si="30"/>
        <v>0</v>
      </c>
      <c r="T142" s="3">
        <v>2</v>
      </c>
      <c r="U142" s="3">
        <v>20</v>
      </c>
      <c r="V142" s="3">
        <f t="shared" si="31"/>
        <v>40</v>
      </c>
      <c r="W142" s="3">
        <v>2</v>
      </c>
      <c r="X142" s="3">
        <v>20</v>
      </c>
      <c r="Y142" s="3">
        <f t="shared" si="32"/>
        <v>40</v>
      </c>
      <c r="Z142" s="3"/>
      <c r="AA142" s="3"/>
      <c r="AB142" s="3">
        <f t="shared" si="47"/>
        <v>0</v>
      </c>
      <c r="AC142" s="3"/>
      <c r="AD142" s="3"/>
      <c r="AE142" s="3">
        <f t="shared" si="46"/>
        <v>0</v>
      </c>
      <c r="AF142" s="3"/>
      <c r="AG142" s="3"/>
      <c r="AH142" s="3">
        <f t="shared" si="43"/>
        <v>0</v>
      </c>
      <c r="AI142" s="3"/>
      <c r="AJ142" s="3"/>
      <c r="AK142" s="3">
        <f t="shared" si="44"/>
        <v>0</v>
      </c>
      <c r="AL142" s="3"/>
      <c r="AM142" s="3"/>
      <c r="AN142" s="3">
        <f t="shared" si="45"/>
        <v>0</v>
      </c>
      <c r="AO142" s="3"/>
      <c r="AP142" s="3"/>
      <c r="AQ142" s="3">
        <f t="shared" si="36"/>
        <v>0</v>
      </c>
      <c r="AR142" s="3" t="s">
        <v>72</v>
      </c>
      <c r="AS142" s="3" t="s">
        <v>64</v>
      </c>
      <c r="AT142" s="3">
        <f t="shared" si="37"/>
        <v>325</v>
      </c>
      <c r="AU142" s="3">
        <f t="shared" si="38"/>
        <v>334.75</v>
      </c>
      <c r="AV142" s="3">
        <v>64.37</v>
      </c>
      <c r="AW142" s="3">
        <f t="shared" si="39"/>
        <v>21547.857500000002</v>
      </c>
      <c r="AX142" s="3">
        <v>54.69</v>
      </c>
      <c r="AY142" s="3">
        <f t="shared" si="40"/>
        <v>60.158999999999999</v>
      </c>
      <c r="AZ142" s="3">
        <f t="shared" si="41"/>
        <v>64.370130000000003</v>
      </c>
      <c r="BA142" s="3" t="s">
        <v>289</v>
      </c>
      <c r="BB142" s="3" t="s">
        <v>289</v>
      </c>
    </row>
    <row r="143" spans="1:54" ht="30" x14ac:dyDescent="0.25">
      <c r="A143" s="3">
        <v>134</v>
      </c>
      <c r="B143" s="4" t="s">
        <v>579</v>
      </c>
      <c r="C143" s="4" t="s">
        <v>352</v>
      </c>
      <c r="D143" s="3" t="s">
        <v>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>
        <v>0</v>
      </c>
      <c r="AJ143" s="3">
        <v>0</v>
      </c>
      <c r="AK143" s="3"/>
      <c r="AL143" s="3">
        <v>0</v>
      </c>
      <c r="AM143" s="3">
        <v>0</v>
      </c>
      <c r="AN143" s="3"/>
      <c r="AO143" s="3">
        <v>566</v>
      </c>
      <c r="AP143" s="3">
        <v>3</v>
      </c>
      <c r="AQ143" s="3">
        <f t="shared" si="36"/>
        <v>1698</v>
      </c>
      <c r="AR143" s="3" t="s">
        <v>276</v>
      </c>
      <c r="AS143" s="3" t="s">
        <v>6</v>
      </c>
      <c r="AT143" s="3">
        <f t="shared" si="37"/>
        <v>1698</v>
      </c>
      <c r="AU143" s="3">
        <f t="shared" si="38"/>
        <v>1748.94</v>
      </c>
      <c r="AV143" s="3">
        <v>1.05</v>
      </c>
      <c r="AW143" s="3">
        <f t="shared" si="39"/>
        <v>1836.3870000000002</v>
      </c>
      <c r="AX143" s="3">
        <v>44.62</v>
      </c>
      <c r="AY143" s="3">
        <f t="shared" si="40"/>
        <v>49.082000000000001</v>
      </c>
      <c r="AZ143" s="3">
        <f t="shared" si="41"/>
        <v>52.517740000000003</v>
      </c>
      <c r="BA143" s="3" t="s">
        <v>289</v>
      </c>
      <c r="BB143" s="3" t="s">
        <v>289</v>
      </c>
    </row>
    <row r="144" spans="1:54" ht="30" x14ac:dyDescent="0.25">
      <c r="A144" s="3">
        <v>135</v>
      </c>
      <c r="B144" s="4" t="s">
        <v>599</v>
      </c>
      <c r="C144" s="4" t="s">
        <v>353</v>
      </c>
      <c r="D144" s="3" t="s">
        <v>6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>
        <v>0</v>
      </c>
      <c r="U144" s="3">
        <v>0</v>
      </c>
      <c r="V144" s="3">
        <f t="shared" si="31"/>
        <v>0</v>
      </c>
      <c r="W144" s="3">
        <v>0</v>
      </c>
      <c r="X144" s="3">
        <v>0</v>
      </c>
      <c r="Y144" s="3">
        <f t="shared" si="32"/>
        <v>0</v>
      </c>
      <c r="Z144" s="3">
        <v>0</v>
      </c>
      <c r="AA144" s="3">
        <v>0</v>
      </c>
      <c r="AB144" s="3"/>
      <c r="AC144" s="3">
        <v>21</v>
      </c>
      <c r="AD144" s="3">
        <v>2</v>
      </c>
      <c r="AE144" s="3">
        <f t="shared" si="46"/>
        <v>42</v>
      </c>
      <c r="AF144" s="3">
        <v>60</v>
      </c>
      <c r="AG144" s="3">
        <v>5</v>
      </c>
      <c r="AH144" s="3">
        <f t="shared" si="43"/>
        <v>300</v>
      </c>
      <c r="AI144" s="3">
        <v>46</v>
      </c>
      <c r="AJ144" s="3">
        <v>5</v>
      </c>
      <c r="AK144" s="3">
        <f t="shared" si="44"/>
        <v>230</v>
      </c>
      <c r="AL144" s="3">
        <v>30</v>
      </c>
      <c r="AM144" s="3">
        <v>5</v>
      </c>
      <c r="AN144" s="3">
        <f t="shared" si="45"/>
        <v>150</v>
      </c>
      <c r="AO144" s="3"/>
      <c r="AP144" s="3"/>
      <c r="AQ144" s="3">
        <f t="shared" si="36"/>
        <v>0</v>
      </c>
      <c r="AR144" s="3" t="s">
        <v>248</v>
      </c>
      <c r="AS144" s="3" t="s">
        <v>6</v>
      </c>
      <c r="AT144" s="3">
        <f t="shared" si="37"/>
        <v>722</v>
      </c>
      <c r="AU144" s="3">
        <f t="shared" si="38"/>
        <v>743.66</v>
      </c>
      <c r="AV144" s="3">
        <v>3.06</v>
      </c>
      <c r="AW144" s="3">
        <f t="shared" si="39"/>
        <v>2275.5996</v>
      </c>
      <c r="AX144" s="3">
        <v>130.02000000000001</v>
      </c>
      <c r="AY144" s="3">
        <f t="shared" si="40"/>
        <v>143.02200000000002</v>
      </c>
      <c r="AZ144" s="3">
        <f t="shared" si="41"/>
        <v>153.03354000000002</v>
      </c>
      <c r="BA144" s="3" t="s">
        <v>288</v>
      </c>
      <c r="BB144" s="3" t="s">
        <v>289</v>
      </c>
    </row>
    <row r="145" spans="1:54" x14ac:dyDescent="0.25">
      <c r="A145" s="3">
        <v>136</v>
      </c>
      <c r="B145" s="4" t="s">
        <v>531</v>
      </c>
      <c r="C145" s="4" t="s">
        <v>354</v>
      </c>
      <c r="D145" s="3" t="s">
        <v>6</v>
      </c>
      <c r="E145" s="3">
        <v>30</v>
      </c>
      <c r="F145" s="3">
        <v>40</v>
      </c>
      <c r="G145" s="3">
        <f t="shared" si="35"/>
        <v>1200</v>
      </c>
      <c r="H145" s="3">
        <v>60</v>
      </c>
      <c r="I145" s="3">
        <v>32</v>
      </c>
      <c r="J145" s="3">
        <f t="shared" si="42"/>
        <v>1920</v>
      </c>
      <c r="K145" s="3">
        <v>90</v>
      </c>
      <c r="L145" s="3">
        <v>58</v>
      </c>
      <c r="M145" s="3">
        <f t="shared" si="34"/>
        <v>5220</v>
      </c>
      <c r="N145" s="3">
        <v>60</v>
      </c>
      <c r="O145" s="3">
        <v>57</v>
      </c>
      <c r="P145" s="3">
        <f t="shared" si="33"/>
        <v>3420</v>
      </c>
      <c r="Q145" s="3">
        <v>60</v>
      </c>
      <c r="R145" s="3">
        <v>5</v>
      </c>
      <c r="S145" s="3">
        <f t="shared" ref="S145:S193" si="48">R145*Q145</f>
        <v>300</v>
      </c>
      <c r="T145" s="3"/>
      <c r="U145" s="3"/>
      <c r="V145" s="3">
        <f t="shared" ref="V145:V201" si="49">U145*T145</f>
        <v>0</v>
      </c>
      <c r="W145" s="3"/>
      <c r="X145" s="3"/>
      <c r="Y145" s="3">
        <f t="shared" ref="Y145:Y201" si="50">X145*W145</f>
        <v>0</v>
      </c>
      <c r="Z145" s="3"/>
      <c r="AA145" s="3"/>
      <c r="AB145" s="3">
        <f t="shared" si="47"/>
        <v>0</v>
      </c>
      <c r="AC145" s="3">
        <v>60</v>
      </c>
      <c r="AD145" s="3">
        <v>80</v>
      </c>
      <c r="AE145" s="3">
        <f t="shared" si="46"/>
        <v>4800</v>
      </c>
      <c r="AF145" s="3">
        <v>25</v>
      </c>
      <c r="AG145" s="3">
        <v>54</v>
      </c>
      <c r="AH145" s="3">
        <f t="shared" si="43"/>
        <v>1350</v>
      </c>
      <c r="AI145" s="3">
        <v>42</v>
      </c>
      <c r="AJ145" s="3">
        <v>55</v>
      </c>
      <c r="AK145" s="3">
        <f t="shared" si="44"/>
        <v>2310</v>
      </c>
      <c r="AL145" s="3"/>
      <c r="AM145" s="3"/>
      <c r="AN145" s="3">
        <f t="shared" si="45"/>
        <v>0</v>
      </c>
      <c r="AO145" s="3">
        <v>318</v>
      </c>
      <c r="AP145" s="3">
        <v>47</v>
      </c>
      <c r="AQ145" s="3">
        <f t="shared" si="36"/>
        <v>14946</v>
      </c>
      <c r="AR145" s="3" t="s">
        <v>52</v>
      </c>
      <c r="AS145" s="3" t="s">
        <v>6</v>
      </c>
      <c r="AT145" s="3">
        <f t="shared" si="37"/>
        <v>35466</v>
      </c>
      <c r="AU145" s="3">
        <f t="shared" si="38"/>
        <v>36529.980000000003</v>
      </c>
      <c r="AV145" s="3">
        <v>6.42</v>
      </c>
      <c r="AW145" s="3">
        <f t="shared" si="39"/>
        <v>234522.47160000002</v>
      </c>
      <c r="AX145" s="3">
        <v>327.49</v>
      </c>
      <c r="AY145" s="3">
        <f t="shared" si="40"/>
        <v>360.23900000000003</v>
      </c>
      <c r="AZ145" s="3">
        <f t="shared" si="41"/>
        <v>385.45573000000007</v>
      </c>
      <c r="BA145" s="3" t="s">
        <v>288</v>
      </c>
      <c r="BB145" s="3" t="s">
        <v>289</v>
      </c>
    </row>
    <row r="146" spans="1:54" x14ac:dyDescent="0.25">
      <c r="A146" s="3">
        <v>137</v>
      </c>
      <c r="B146" s="4" t="s">
        <v>531</v>
      </c>
      <c r="C146" s="4" t="s">
        <v>355</v>
      </c>
      <c r="D146" s="3" t="s">
        <v>6</v>
      </c>
      <c r="E146" s="3">
        <v>30</v>
      </c>
      <c r="F146" s="3">
        <v>40</v>
      </c>
      <c r="G146" s="3">
        <f t="shared" si="35"/>
        <v>1200</v>
      </c>
      <c r="H146" s="3">
        <v>60</v>
      </c>
      <c r="I146" s="3">
        <v>20</v>
      </c>
      <c r="J146" s="3">
        <f t="shared" si="42"/>
        <v>1200</v>
      </c>
      <c r="K146" s="3">
        <v>60</v>
      </c>
      <c r="L146" s="3">
        <v>40</v>
      </c>
      <c r="M146" s="3">
        <f t="shared" si="34"/>
        <v>2400</v>
      </c>
      <c r="N146" s="3">
        <v>0</v>
      </c>
      <c r="O146" s="3">
        <v>0</v>
      </c>
      <c r="P146" s="3">
        <f t="shared" si="33"/>
        <v>0</v>
      </c>
      <c r="Q146" s="3">
        <v>30</v>
      </c>
      <c r="R146" s="3">
        <v>3</v>
      </c>
      <c r="S146" s="3">
        <f t="shared" si="48"/>
        <v>90</v>
      </c>
      <c r="T146" s="3">
        <v>180</v>
      </c>
      <c r="U146" s="3">
        <v>10</v>
      </c>
      <c r="V146" s="3">
        <f t="shared" si="49"/>
        <v>1800</v>
      </c>
      <c r="W146" s="3">
        <v>180</v>
      </c>
      <c r="X146" s="3">
        <v>10</v>
      </c>
      <c r="Y146" s="3">
        <f t="shared" si="50"/>
        <v>1800</v>
      </c>
      <c r="Z146" s="3"/>
      <c r="AA146" s="3"/>
      <c r="AB146" s="3">
        <f t="shared" si="47"/>
        <v>0</v>
      </c>
      <c r="AC146" s="3"/>
      <c r="AD146" s="3"/>
      <c r="AE146" s="3">
        <f t="shared" si="46"/>
        <v>0</v>
      </c>
      <c r="AF146" s="3"/>
      <c r="AG146" s="3"/>
      <c r="AH146" s="3">
        <f t="shared" si="43"/>
        <v>0</v>
      </c>
      <c r="AI146" s="3"/>
      <c r="AJ146" s="3"/>
      <c r="AK146" s="3">
        <f t="shared" si="44"/>
        <v>0</v>
      </c>
      <c r="AL146" s="3"/>
      <c r="AM146" s="3"/>
      <c r="AN146" s="3">
        <f t="shared" si="45"/>
        <v>0</v>
      </c>
      <c r="AO146" s="3"/>
      <c r="AP146" s="3"/>
      <c r="AQ146" s="3">
        <f t="shared" si="36"/>
        <v>0</v>
      </c>
      <c r="AR146" s="3" t="s">
        <v>53</v>
      </c>
      <c r="AS146" s="3" t="s">
        <v>6</v>
      </c>
      <c r="AT146" s="3">
        <f t="shared" si="37"/>
        <v>8490</v>
      </c>
      <c r="AU146" s="3">
        <f t="shared" si="38"/>
        <v>8744.7000000000007</v>
      </c>
      <c r="AV146" s="3">
        <v>12.85</v>
      </c>
      <c r="AW146" s="3">
        <f t="shared" si="39"/>
        <v>112369.395</v>
      </c>
      <c r="AX146" s="3">
        <v>327.49</v>
      </c>
      <c r="AY146" s="3">
        <f t="shared" si="40"/>
        <v>360.23900000000003</v>
      </c>
      <c r="AZ146" s="3">
        <f t="shared" si="41"/>
        <v>385.45573000000007</v>
      </c>
      <c r="BA146" s="3" t="s">
        <v>288</v>
      </c>
      <c r="BB146" s="3" t="s">
        <v>289</v>
      </c>
    </row>
    <row r="147" spans="1:54" ht="30" x14ac:dyDescent="0.25">
      <c r="A147" s="3">
        <v>138</v>
      </c>
      <c r="B147" s="4" t="s">
        <v>601</v>
      </c>
      <c r="C147" s="4" t="s">
        <v>356</v>
      </c>
      <c r="D147" s="3" t="s">
        <v>7</v>
      </c>
      <c r="E147" s="3">
        <v>0</v>
      </c>
      <c r="F147" s="3">
        <v>0</v>
      </c>
      <c r="G147" s="3">
        <f t="shared" si="35"/>
        <v>0</v>
      </c>
      <c r="H147" s="3">
        <v>0</v>
      </c>
      <c r="I147" s="3">
        <v>0</v>
      </c>
      <c r="J147" s="3">
        <f t="shared" si="42"/>
        <v>0</v>
      </c>
      <c r="K147" s="3">
        <v>2</v>
      </c>
      <c r="L147" s="3">
        <v>100</v>
      </c>
      <c r="M147" s="3">
        <f t="shared" si="34"/>
        <v>200</v>
      </c>
      <c r="N147" s="3">
        <v>0</v>
      </c>
      <c r="O147" s="3">
        <v>0</v>
      </c>
      <c r="P147" s="3">
        <f t="shared" si="33"/>
        <v>0</v>
      </c>
      <c r="Q147" s="3"/>
      <c r="R147" s="3"/>
      <c r="S147" s="3">
        <f t="shared" si="48"/>
        <v>0</v>
      </c>
      <c r="T147" s="3"/>
      <c r="U147" s="3"/>
      <c r="V147" s="3">
        <f t="shared" si="49"/>
        <v>0</v>
      </c>
      <c r="W147" s="3"/>
      <c r="X147" s="3"/>
      <c r="Y147" s="3">
        <f t="shared" si="50"/>
        <v>0</v>
      </c>
      <c r="Z147" s="3"/>
      <c r="AA147" s="3"/>
      <c r="AB147" s="3">
        <f t="shared" si="47"/>
        <v>0</v>
      </c>
      <c r="AC147" s="3"/>
      <c r="AD147" s="3"/>
      <c r="AE147" s="3">
        <f t="shared" si="46"/>
        <v>0</v>
      </c>
      <c r="AF147" s="3"/>
      <c r="AG147" s="3"/>
      <c r="AH147" s="3">
        <f t="shared" si="43"/>
        <v>0</v>
      </c>
      <c r="AI147" s="3"/>
      <c r="AJ147" s="3"/>
      <c r="AK147" s="3">
        <f t="shared" si="44"/>
        <v>0</v>
      </c>
      <c r="AL147" s="3"/>
      <c r="AM147" s="3"/>
      <c r="AN147" s="3">
        <f t="shared" si="45"/>
        <v>0</v>
      </c>
      <c r="AO147" s="3"/>
      <c r="AP147" s="3"/>
      <c r="AQ147" s="3">
        <f t="shared" si="36"/>
        <v>0</v>
      </c>
      <c r="AR147" s="3" t="s">
        <v>168</v>
      </c>
      <c r="AS147" s="3" t="s">
        <v>7</v>
      </c>
      <c r="AT147" s="3">
        <f t="shared" si="37"/>
        <v>200</v>
      </c>
      <c r="AU147" s="3">
        <f t="shared" si="38"/>
        <v>206</v>
      </c>
      <c r="AV147" s="3">
        <v>4.6900000000000004</v>
      </c>
      <c r="AW147" s="3">
        <f t="shared" si="39"/>
        <v>966.1400000000001</v>
      </c>
      <c r="AX147" s="3">
        <v>39.83</v>
      </c>
      <c r="AY147" s="3">
        <f t="shared" si="40"/>
        <v>43.813000000000002</v>
      </c>
      <c r="AZ147" s="3">
        <f t="shared" si="41"/>
        <v>46.879910000000002</v>
      </c>
      <c r="BA147" s="3" t="s">
        <v>289</v>
      </c>
      <c r="BB147" s="3" t="s">
        <v>289</v>
      </c>
    </row>
    <row r="148" spans="1:54" x14ac:dyDescent="0.25">
      <c r="A148" s="3">
        <v>139</v>
      </c>
      <c r="B148" s="4" t="s">
        <v>602</v>
      </c>
      <c r="C148" s="4" t="s">
        <v>357</v>
      </c>
      <c r="D148" s="3" t="s">
        <v>6</v>
      </c>
      <c r="E148" s="3">
        <v>0</v>
      </c>
      <c r="F148" s="3">
        <v>0</v>
      </c>
      <c r="G148" s="3">
        <f t="shared" si="35"/>
        <v>0</v>
      </c>
      <c r="H148" s="3">
        <v>0</v>
      </c>
      <c r="I148" s="3">
        <v>0</v>
      </c>
      <c r="J148" s="3">
        <f t="shared" si="42"/>
        <v>0</v>
      </c>
      <c r="K148" s="3">
        <v>40</v>
      </c>
      <c r="L148" s="3">
        <v>8</v>
      </c>
      <c r="M148" s="3">
        <f t="shared" si="34"/>
        <v>320</v>
      </c>
      <c r="N148" s="3">
        <v>0</v>
      </c>
      <c r="O148" s="3">
        <v>0</v>
      </c>
      <c r="P148" s="3">
        <f t="shared" si="33"/>
        <v>0</v>
      </c>
      <c r="Q148" s="3"/>
      <c r="R148" s="3"/>
      <c r="S148" s="3">
        <f t="shared" si="48"/>
        <v>0</v>
      </c>
      <c r="T148" s="3"/>
      <c r="U148" s="3"/>
      <c r="V148" s="3">
        <f t="shared" si="49"/>
        <v>0</v>
      </c>
      <c r="W148" s="3"/>
      <c r="X148" s="3"/>
      <c r="Y148" s="3">
        <f t="shared" si="50"/>
        <v>0</v>
      </c>
      <c r="Z148" s="3"/>
      <c r="AA148" s="3"/>
      <c r="AB148" s="3">
        <f t="shared" si="47"/>
        <v>0</v>
      </c>
      <c r="AC148" s="3"/>
      <c r="AD148" s="3"/>
      <c r="AE148" s="3">
        <f t="shared" si="46"/>
        <v>0</v>
      </c>
      <c r="AF148" s="3"/>
      <c r="AG148" s="3"/>
      <c r="AH148" s="3">
        <f t="shared" si="43"/>
        <v>0</v>
      </c>
      <c r="AI148" s="3"/>
      <c r="AJ148" s="3"/>
      <c r="AK148" s="3">
        <f t="shared" si="44"/>
        <v>0</v>
      </c>
      <c r="AL148" s="3"/>
      <c r="AM148" s="3"/>
      <c r="AN148" s="3">
        <f t="shared" si="45"/>
        <v>0</v>
      </c>
      <c r="AO148" s="3"/>
      <c r="AP148" s="3"/>
      <c r="AQ148" s="3">
        <f t="shared" si="36"/>
        <v>0</v>
      </c>
      <c r="AR148" s="3" t="s">
        <v>145</v>
      </c>
      <c r="AS148" s="3" t="s">
        <v>6</v>
      </c>
      <c r="AT148" s="3">
        <f t="shared" si="37"/>
        <v>320</v>
      </c>
      <c r="AU148" s="3">
        <f t="shared" si="38"/>
        <v>329.6</v>
      </c>
      <c r="AV148" s="3">
        <v>9.42</v>
      </c>
      <c r="AW148" s="3">
        <f t="shared" si="39"/>
        <v>3104.8320000000003</v>
      </c>
      <c r="AX148" s="3">
        <v>160</v>
      </c>
      <c r="AY148" s="3">
        <f t="shared" si="40"/>
        <v>176</v>
      </c>
      <c r="AZ148" s="3">
        <f t="shared" si="41"/>
        <v>188.32000000000002</v>
      </c>
      <c r="BA148" s="3" t="s">
        <v>288</v>
      </c>
      <c r="BB148" s="3" t="s">
        <v>289</v>
      </c>
    </row>
    <row r="149" spans="1:54" x14ac:dyDescent="0.25">
      <c r="A149" s="3">
        <v>140</v>
      </c>
      <c r="B149" s="4" t="s">
        <v>602</v>
      </c>
      <c r="C149" s="4" t="s">
        <v>358</v>
      </c>
      <c r="D149" s="3" t="s">
        <v>6</v>
      </c>
      <c r="E149" s="3">
        <v>30</v>
      </c>
      <c r="F149" s="3">
        <v>30</v>
      </c>
      <c r="G149" s="3">
        <f t="shared" si="35"/>
        <v>900</v>
      </c>
      <c r="H149" s="3">
        <v>30</v>
      </c>
      <c r="I149" s="3">
        <v>10</v>
      </c>
      <c r="J149" s="3">
        <f t="shared" si="42"/>
        <v>300</v>
      </c>
      <c r="K149" s="3">
        <v>0</v>
      </c>
      <c r="L149" s="3">
        <v>0</v>
      </c>
      <c r="M149" s="3">
        <f t="shared" si="34"/>
        <v>0</v>
      </c>
      <c r="N149" s="3">
        <v>60</v>
      </c>
      <c r="O149" s="3">
        <v>30</v>
      </c>
      <c r="P149" s="3">
        <f t="shared" si="33"/>
        <v>1800</v>
      </c>
      <c r="Q149" s="3"/>
      <c r="R149" s="3"/>
      <c r="S149" s="3">
        <f t="shared" si="48"/>
        <v>0</v>
      </c>
      <c r="T149" s="3">
        <v>30</v>
      </c>
      <c r="U149" s="3">
        <v>620</v>
      </c>
      <c r="V149" s="3">
        <f t="shared" si="49"/>
        <v>18600</v>
      </c>
      <c r="W149" s="3">
        <v>30</v>
      </c>
      <c r="X149" s="3">
        <v>620</v>
      </c>
      <c r="Y149" s="3">
        <f t="shared" si="50"/>
        <v>18600</v>
      </c>
      <c r="Z149" s="3"/>
      <c r="AA149" s="3"/>
      <c r="AB149" s="3">
        <f t="shared" si="47"/>
        <v>0</v>
      </c>
      <c r="AC149" s="3">
        <v>30</v>
      </c>
      <c r="AD149" s="3">
        <v>25</v>
      </c>
      <c r="AE149" s="3">
        <f t="shared" si="46"/>
        <v>750</v>
      </c>
      <c r="AF149" s="3">
        <v>15</v>
      </c>
      <c r="AG149" s="3">
        <v>86</v>
      </c>
      <c r="AH149" s="3">
        <f t="shared" si="43"/>
        <v>1290</v>
      </c>
      <c r="AI149" s="3">
        <v>40</v>
      </c>
      <c r="AJ149" s="3">
        <v>96</v>
      </c>
      <c r="AK149" s="3">
        <f t="shared" si="44"/>
        <v>3840</v>
      </c>
      <c r="AL149" s="3">
        <v>31</v>
      </c>
      <c r="AM149" s="3">
        <v>100</v>
      </c>
      <c r="AN149" s="3">
        <f t="shared" si="45"/>
        <v>3100</v>
      </c>
      <c r="AO149" s="3"/>
      <c r="AP149" s="3"/>
      <c r="AQ149" s="3">
        <f t="shared" si="36"/>
        <v>0</v>
      </c>
      <c r="AR149" s="3" t="s">
        <v>47</v>
      </c>
      <c r="AS149" s="3" t="s">
        <v>6</v>
      </c>
      <c r="AT149" s="3">
        <f t="shared" si="37"/>
        <v>49180</v>
      </c>
      <c r="AU149" s="3">
        <f t="shared" si="38"/>
        <v>50655.4</v>
      </c>
      <c r="AV149" s="3">
        <v>18.3</v>
      </c>
      <c r="AW149" s="3">
        <f t="shared" si="39"/>
        <v>926993.82000000007</v>
      </c>
      <c r="AX149" s="3">
        <v>311</v>
      </c>
      <c r="AY149" s="3">
        <f t="shared" si="40"/>
        <v>342.1</v>
      </c>
      <c r="AZ149" s="3">
        <f t="shared" si="41"/>
        <v>366.04700000000003</v>
      </c>
      <c r="BA149" s="3" t="s">
        <v>288</v>
      </c>
      <c r="BB149" s="3" t="s">
        <v>289</v>
      </c>
    </row>
    <row r="150" spans="1:54" x14ac:dyDescent="0.25">
      <c r="A150" s="3">
        <v>141</v>
      </c>
      <c r="B150" s="4" t="s">
        <v>651</v>
      </c>
      <c r="C150" s="4" t="s">
        <v>359</v>
      </c>
      <c r="D150" s="3" t="s">
        <v>7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f t="shared" si="34"/>
        <v>0</v>
      </c>
      <c r="N150" s="3">
        <v>10</v>
      </c>
      <c r="O150" s="3">
        <v>23</v>
      </c>
      <c r="P150" s="3">
        <f t="shared" si="33"/>
        <v>230</v>
      </c>
      <c r="Q150" s="3">
        <v>10</v>
      </c>
      <c r="R150" s="3">
        <v>12</v>
      </c>
      <c r="S150" s="3">
        <f t="shared" si="48"/>
        <v>120</v>
      </c>
      <c r="T150" s="3"/>
      <c r="U150" s="3"/>
      <c r="V150" s="3">
        <f t="shared" si="49"/>
        <v>0</v>
      </c>
      <c r="W150" s="3"/>
      <c r="X150" s="3"/>
      <c r="Y150" s="3">
        <f t="shared" si="50"/>
        <v>0</v>
      </c>
      <c r="Z150" s="3"/>
      <c r="AA150" s="3"/>
      <c r="AB150" s="3">
        <f t="shared" si="47"/>
        <v>0</v>
      </c>
      <c r="AC150" s="3"/>
      <c r="AD150" s="3"/>
      <c r="AE150" s="3">
        <f t="shared" si="46"/>
        <v>0</v>
      </c>
      <c r="AF150" s="3"/>
      <c r="AG150" s="3"/>
      <c r="AH150" s="3">
        <f t="shared" si="43"/>
        <v>0</v>
      </c>
      <c r="AI150" s="3"/>
      <c r="AJ150" s="3"/>
      <c r="AK150" s="3">
        <f t="shared" si="44"/>
        <v>0</v>
      </c>
      <c r="AL150" s="3"/>
      <c r="AM150" s="3"/>
      <c r="AN150" s="3">
        <f t="shared" si="45"/>
        <v>0</v>
      </c>
      <c r="AO150" s="3"/>
      <c r="AP150" s="3"/>
      <c r="AQ150" s="3">
        <f t="shared" si="36"/>
        <v>0</v>
      </c>
      <c r="AR150" s="3" t="s">
        <v>197</v>
      </c>
      <c r="AS150" s="3" t="s">
        <v>7</v>
      </c>
      <c r="AT150" s="3">
        <f t="shared" si="37"/>
        <v>350</v>
      </c>
      <c r="AU150" s="3">
        <f t="shared" si="38"/>
        <v>360.5</v>
      </c>
      <c r="AV150" s="3">
        <v>44.49</v>
      </c>
      <c r="AW150" s="3">
        <f t="shared" si="39"/>
        <v>16038.645</v>
      </c>
      <c r="AX150" s="3">
        <v>378</v>
      </c>
      <c r="AY150" s="3">
        <f t="shared" si="40"/>
        <v>415.8</v>
      </c>
      <c r="AZ150" s="3">
        <f t="shared" si="41"/>
        <v>444.90600000000006</v>
      </c>
      <c r="BA150" s="3" t="s">
        <v>288</v>
      </c>
      <c r="BB150" s="3" t="s">
        <v>288</v>
      </c>
    </row>
    <row r="151" spans="1:54" ht="30" x14ac:dyDescent="0.25">
      <c r="A151" s="3">
        <v>142</v>
      </c>
      <c r="B151" s="4" t="s">
        <v>651</v>
      </c>
      <c r="C151" s="4" t="s">
        <v>360</v>
      </c>
      <c r="D151" s="3" t="s">
        <v>8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60</v>
      </c>
      <c r="O151" s="3">
        <v>23</v>
      </c>
      <c r="P151" s="3">
        <f t="shared" si="33"/>
        <v>1380</v>
      </c>
      <c r="Q151" s="3"/>
      <c r="R151" s="3"/>
      <c r="S151" s="3">
        <f t="shared" si="48"/>
        <v>0</v>
      </c>
      <c r="T151" s="3"/>
      <c r="U151" s="3"/>
      <c r="V151" s="3">
        <f t="shared" si="49"/>
        <v>0</v>
      </c>
      <c r="W151" s="3"/>
      <c r="X151" s="3"/>
      <c r="Y151" s="3">
        <f t="shared" si="50"/>
        <v>0</v>
      </c>
      <c r="Z151" s="3"/>
      <c r="AA151" s="3"/>
      <c r="AB151" s="3">
        <f t="shared" si="47"/>
        <v>0</v>
      </c>
      <c r="AC151" s="3"/>
      <c r="AD151" s="3"/>
      <c r="AE151" s="3">
        <f t="shared" si="46"/>
        <v>0</v>
      </c>
      <c r="AF151" s="3"/>
      <c r="AG151" s="3"/>
      <c r="AH151" s="3">
        <f t="shared" si="43"/>
        <v>0</v>
      </c>
      <c r="AI151" s="3"/>
      <c r="AJ151" s="3"/>
      <c r="AK151" s="3">
        <f t="shared" si="44"/>
        <v>0</v>
      </c>
      <c r="AL151" s="3"/>
      <c r="AM151" s="3"/>
      <c r="AN151" s="3">
        <f t="shared" si="45"/>
        <v>0</v>
      </c>
      <c r="AO151" s="3"/>
      <c r="AP151" s="3"/>
      <c r="AQ151" s="3">
        <f t="shared" si="36"/>
        <v>0</v>
      </c>
      <c r="AR151" s="3" t="s">
        <v>198</v>
      </c>
      <c r="AS151" s="3" t="s">
        <v>8</v>
      </c>
      <c r="AT151" s="3">
        <f t="shared" si="37"/>
        <v>1380</v>
      </c>
      <c r="AU151" s="3">
        <f t="shared" si="38"/>
        <v>1421.4</v>
      </c>
      <c r="AV151" s="3">
        <v>5.88</v>
      </c>
      <c r="AW151" s="3">
        <f t="shared" si="39"/>
        <v>8357.8320000000003</v>
      </c>
      <c r="AX151" s="3">
        <v>200</v>
      </c>
      <c r="AY151" s="3">
        <f t="shared" si="40"/>
        <v>220.00000000000003</v>
      </c>
      <c r="AZ151" s="3">
        <f t="shared" si="41"/>
        <v>235.40000000000003</v>
      </c>
      <c r="BA151" s="3" t="s">
        <v>288</v>
      </c>
      <c r="BB151" s="3" t="s">
        <v>288</v>
      </c>
    </row>
    <row r="152" spans="1:54" ht="30" x14ac:dyDescent="0.25">
      <c r="A152" s="3">
        <v>143</v>
      </c>
      <c r="B152" s="4" t="s">
        <v>604</v>
      </c>
      <c r="C152" s="4" t="s">
        <v>361</v>
      </c>
      <c r="D152" s="3" t="s">
        <v>7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5</v>
      </c>
      <c r="R152" s="3">
        <v>12</v>
      </c>
      <c r="S152" s="3">
        <f t="shared" si="48"/>
        <v>60</v>
      </c>
      <c r="T152" s="3"/>
      <c r="U152" s="3"/>
      <c r="V152" s="3">
        <f t="shared" si="49"/>
        <v>0</v>
      </c>
      <c r="W152" s="3"/>
      <c r="X152" s="3"/>
      <c r="Y152" s="3">
        <f t="shared" si="50"/>
        <v>0</v>
      </c>
      <c r="Z152" s="3"/>
      <c r="AA152" s="3"/>
      <c r="AB152" s="3">
        <f t="shared" si="47"/>
        <v>0</v>
      </c>
      <c r="AC152" s="3">
        <v>10</v>
      </c>
      <c r="AD152" s="3">
        <v>100</v>
      </c>
      <c r="AE152" s="3">
        <f t="shared" si="46"/>
        <v>1000</v>
      </c>
      <c r="AF152" s="3">
        <v>5</v>
      </c>
      <c r="AG152" s="3">
        <v>20</v>
      </c>
      <c r="AH152" s="3">
        <f t="shared" si="43"/>
        <v>100</v>
      </c>
      <c r="AI152" s="3">
        <v>5</v>
      </c>
      <c r="AJ152" s="3">
        <v>20</v>
      </c>
      <c r="AK152" s="3">
        <f t="shared" si="44"/>
        <v>100</v>
      </c>
      <c r="AL152" s="3">
        <v>10</v>
      </c>
      <c r="AM152" s="3">
        <v>20</v>
      </c>
      <c r="AN152" s="3">
        <f t="shared" si="45"/>
        <v>200</v>
      </c>
      <c r="AO152" s="3"/>
      <c r="AP152" s="3"/>
      <c r="AQ152" s="3">
        <f t="shared" si="36"/>
        <v>0</v>
      </c>
      <c r="AR152" s="3" t="s">
        <v>226</v>
      </c>
      <c r="AS152" s="3" t="s">
        <v>7</v>
      </c>
      <c r="AT152" s="3">
        <f t="shared" si="37"/>
        <v>1460</v>
      </c>
      <c r="AU152" s="3">
        <f t="shared" si="38"/>
        <v>1503.8</v>
      </c>
      <c r="AV152" s="3">
        <v>30.46</v>
      </c>
      <c r="AW152" s="3">
        <f t="shared" si="39"/>
        <v>45805.748</v>
      </c>
      <c r="AX152" s="3">
        <v>258.77999999999997</v>
      </c>
      <c r="AY152" s="3">
        <f t="shared" si="40"/>
        <v>284.65800000000002</v>
      </c>
      <c r="AZ152" s="3">
        <f t="shared" si="41"/>
        <v>304.58406000000002</v>
      </c>
      <c r="BA152" s="3" t="s">
        <v>288</v>
      </c>
      <c r="BB152" s="3" t="s">
        <v>288</v>
      </c>
    </row>
    <row r="153" spans="1:54" ht="30" x14ac:dyDescent="0.25">
      <c r="A153" s="3">
        <v>144</v>
      </c>
      <c r="B153" s="4" t="s">
        <v>605</v>
      </c>
      <c r="C153" s="4" t="s">
        <v>362</v>
      </c>
      <c r="D153" s="3" t="s">
        <v>7</v>
      </c>
      <c r="E153" s="3">
        <v>1</v>
      </c>
      <c r="F153" s="3">
        <v>210</v>
      </c>
      <c r="G153" s="3">
        <f t="shared" si="35"/>
        <v>210</v>
      </c>
      <c r="H153" s="3">
        <v>1</v>
      </c>
      <c r="I153" s="3">
        <v>130</v>
      </c>
      <c r="J153" s="3">
        <f t="shared" si="42"/>
        <v>130</v>
      </c>
      <c r="K153" s="3">
        <v>12</v>
      </c>
      <c r="L153" s="3">
        <v>30</v>
      </c>
      <c r="M153" s="3">
        <f t="shared" si="34"/>
        <v>360</v>
      </c>
      <c r="N153" s="3">
        <v>2</v>
      </c>
      <c r="O153" s="3">
        <v>67</v>
      </c>
      <c r="P153" s="3">
        <f t="shared" si="33"/>
        <v>134</v>
      </c>
      <c r="Q153" s="3">
        <v>1</v>
      </c>
      <c r="R153" s="3">
        <v>10</v>
      </c>
      <c r="S153" s="3">
        <f t="shared" si="48"/>
        <v>10</v>
      </c>
      <c r="T153" s="3">
        <v>1</v>
      </c>
      <c r="U153" s="3">
        <v>550</v>
      </c>
      <c r="V153" s="3">
        <f t="shared" si="49"/>
        <v>550</v>
      </c>
      <c r="W153" s="3">
        <v>1</v>
      </c>
      <c r="X153" s="3">
        <v>550</v>
      </c>
      <c r="Y153" s="3">
        <f t="shared" si="50"/>
        <v>550</v>
      </c>
      <c r="Z153" s="3"/>
      <c r="AA153" s="3"/>
      <c r="AB153" s="3">
        <f t="shared" si="47"/>
        <v>0</v>
      </c>
      <c r="AC153" s="3"/>
      <c r="AD153" s="3"/>
      <c r="AE153" s="3">
        <f t="shared" si="46"/>
        <v>0</v>
      </c>
      <c r="AF153" s="3"/>
      <c r="AG153" s="3"/>
      <c r="AH153" s="3">
        <f t="shared" si="43"/>
        <v>0</v>
      </c>
      <c r="AI153" s="3"/>
      <c r="AJ153" s="3"/>
      <c r="AK153" s="3">
        <f t="shared" si="44"/>
        <v>0</v>
      </c>
      <c r="AL153" s="3"/>
      <c r="AM153" s="3"/>
      <c r="AN153" s="3">
        <f t="shared" si="45"/>
        <v>0</v>
      </c>
      <c r="AO153" s="3">
        <v>12</v>
      </c>
      <c r="AP153" s="3">
        <v>330</v>
      </c>
      <c r="AQ153" s="3">
        <f t="shared" si="36"/>
        <v>3960</v>
      </c>
      <c r="AR153" s="3" t="s">
        <v>33</v>
      </c>
      <c r="AS153" s="3" t="s">
        <v>7</v>
      </c>
      <c r="AT153" s="3">
        <f t="shared" si="37"/>
        <v>5904</v>
      </c>
      <c r="AU153" s="3">
        <f t="shared" si="38"/>
        <v>6081.12</v>
      </c>
      <c r="AV153" s="3">
        <v>155.4</v>
      </c>
      <c r="AW153" s="3">
        <f t="shared" si="39"/>
        <v>945006.04800000007</v>
      </c>
      <c r="AX153" s="3">
        <v>660.17</v>
      </c>
      <c r="AY153" s="3">
        <f t="shared" si="40"/>
        <v>726.18700000000001</v>
      </c>
      <c r="AZ153" s="3">
        <f t="shared" si="41"/>
        <v>777.0200900000001</v>
      </c>
      <c r="BA153" s="3" t="s">
        <v>289</v>
      </c>
      <c r="BB153" s="3" t="s">
        <v>289</v>
      </c>
    </row>
    <row r="154" spans="1:54" ht="30" x14ac:dyDescent="0.25">
      <c r="A154" s="3">
        <v>145</v>
      </c>
      <c r="B154" s="4" t="s">
        <v>606</v>
      </c>
      <c r="C154" s="4" t="s">
        <v>67</v>
      </c>
      <c r="D154" s="3" t="s">
        <v>64</v>
      </c>
      <c r="E154" s="3">
        <v>5</v>
      </c>
      <c r="F154" s="3">
        <v>80</v>
      </c>
      <c r="G154" s="3">
        <f t="shared" si="35"/>
        <v>400</v>
      </c>
      <c r="H154" s="3">
        <v>0</v>
      </c>
      <c r="I154" s="3">
        <v>0</v>
      </c>
      <c r="J154" s="3">
        <f t="shared" si="42"/>
        <v>0</v>
      </c>
      <c r="K154" s="3">
        <v>10</v>
      </c>
      <c r="L154" s="3">
        <v>100</v>
      </c>
      <c r="M154" s="3">
        <f t="shared" si="34"/>
        <v>1000</v>
      </c>
      <c r="N154" s="3">
        <v>0</v>
      </c>
      <c r="O154" s="3">
        <v>0</v>
      </c>
      <c r="P154" s="3">
        <f t="shared" si="33"/>
        <v>0</v>
      </c>
      <c r="Q154" s="3"/>
      <c r="R154" s="3"/>
      <c r="S154" s="3">
        <f t="shared" si="48"/>
        <v>0</v>
      </c>
      <c r="T154" s="3"/>
      <c r="U154" s="3"/>
      <c r="V154" s="3">
        <f t="shared" si="49"/>
        <v>0</v>
      </c>
      <c r="W154" s="3"/>
      <c r="X154" s="3"/>
      <c r="Y154" s="3">
        <f t="shared" si="50"/>
        <v>0</v>
      </c>
      <c r="Z154" s="3">
        <v>7</v>
      </c>
      <c r="AA154" s="3">
        <v>20</v>
      </c>
      <c r="AB154" s="3">
        <f t="shared" si="47"/>
        <v>140</v>
      </c>
      <c r="AC154" s="3">
        <v>10</v>
      </c>
      <c r="AD154" s="3">
        <v>100</v>
      </c>
      <c r="AE154" s="3">
        <f t="shared" si="46"/>
        <v>1000</v>
      </c>
      <c r="AF154" s="3"/>
      <c r="AG154" s="3"/>
      <c r="AH154" s="3">
        <f t="shared" si="43"/>
        <v>0</v>
      </c>
      <c r="AI154" s="3"/>
      <c r="AJ154" s="3"/>
      <c r="AK154" s="3">
        <f t="shared" si="44"/>
        <v>0</v>
      </c>
      <c r="AL154" s="3"/>
      <c r="AM154" s="3"/>
      <c r="AN154" s="3">
        <f t="shared" si="45"/>
        <v>0</v>
      </c>
      <c r="AO154" s="3"/>
      <c r="AP154" s="3"/>
      <c r="AQ154" s="3">
        <f t="shared" si="36"/>
        <v>0</v>
      </c>
      <c r="AR154" s="3" t="s">
        <v>67</v>
      </c>
      <c r="AS154" s="3" t="s">
        <v>64</v>
      </c>
      <c r="AT154" s="3">
        <f t="shared" si="37"/>
        <v>2540</v>
      </c>
      <c r="AU154" s="3">
        <f t="shared" si="38"/>
        <v>2616.2000000000003</v>
      </c>
      <c r="AV154" s="3">
        <v>15.58</v>
      </c>
      <c r="AW154" s="3">
        <f t="shared" si="39"/>
        <v>40760.396000000008</v>
      </c>
      <c r="AX154" s="3">
        <v>13.24</v>
      </c>
      <c r="AY154" s="3">
        <f t="shared" si="40"/>
        <v>14.564000000000002</v>
      </c>
      <c r="AZ154" s="3">
        <f t="shared" si="41"/>
        <v>15.583480000000003</v>
      </c>
      <c r="BA154" s="3" t="s">
        <v>289</v>
      </c>
      <c r="BB154" s="3" t="s">
        <v>289</v>
      </c>
    </row>
    <row r="155" spans="1:54" ht="30" x14ac:dyDescent="0.25">
      <c r="A155" s="3">
        <v>146</v>
      </c>
      <c r="B155" s="4" t="s">
        <v>606</v>
      </c>
      <c r="C155" s="4" t="s">
        <v>66</v>
      </c>
      <c r="D155" s="3" t="s">
        <v>64</v>
      </c>
      <c r="E155" s="3">
        <v>5</v>
      </c>
      <c r="F155" s="3">
        <v>30</v>
      </c>
      <c r="G155" s="3">
        <f t="shared" si="35"/>
        <v>150</v>
      </c>
      <c r="H155" s="3">
        <v>5</v>
      </c>
      <c r="I155" s="3">
        <v>22</v>
      </c>
      <c r="J155" s="3">
        <f t="shared" si="42"/>
        <v>110</v>
      </c>
      <c r="K155" s="3">
        <v>15</v>
      </c>
      <c r="L155" s="3">
        <v>150</v>
      </c>
      <c r="M155" s="3">
        <f t="shared" si="34"/>
        <v>2250</v>
      </c>
      <c r="N155" s="3">
        <v>0</v>
      </c>
      <c r="O155" s="3">
        <v>0</v>
      </c>
      <c r="P155" s="3">
        <f t="shared" si="33"/>
        <v>0</v>
      </c>
      <c r="Q155" s="3">
        <v>5</v>
      </c>
      <c r="R155" s="3">
        <v>6</v>
      </c>
      <c r="S155" s="3">
        <f t="shared" si="48"/>
        <v>30</v>
      </c>
      <c r="T155" s="3">
        <v>10</v>
      </c>
      <c r="U155" s="3">
        <v>220</v>
      </c>
      <c r="V155" s="3">
        <f t="shared" si="49"/>
        <v>2200</v>
      </c>
      <c r="W155" s="3">
        <v>10</v>
      </c>
      <c r="X155" s="3">
        <v>220</v>
      </c>
      <c r="Y155" s="3">
        <f t="shared" si="50"/>
        <v>2200</v>
      </c>
      <c r="Z155" s="3">
        <v>7</v>
      </c>
      <c r="AA155" s="3">
        <v>20</v>
      </c>
      <c r="AB155" s="3">
        <f t="shared" si="47"/>
        <v>140</v>
      </c>
      <c r="AC155" s="3">
        <v>10</v>
      </c>
      <c r="AD155" s="3">
        <v>200</v>
      </c>
      <c r="AE155" s="3">
        <f t="shared" si="46"/>
        <v>2000</v>
      </c>
      <c r="AF155" s="3">
        <v>7</v>
      </c>
      <c r="AG155" s="3">
        <v>500</v>
      </c>
      <c r="AH155" s="3">
        <f t="shared" si="43"/>
        <v>3500</v>
      </c>
      <c r="AI155" s="3">
        <v>10</v>
      </c>
      <c r="AJ155" s="3">
        <v>600</v>
      </c>
      <c r="AK155" s="3">
        <f t="shared" si="44"/>
        <v>6000</v>
      </c>
      <c r="AL155" s="3">
        <v>10</v>
      </c>
      <c r="AM155" s="3">
        <v>100</v>
      </c>
      <c r="AN155" s="3">
        <f t="shared" si="45"/>
        <v>1000</v>
      </c>
      <c r="AO155" s="3"/>
      <c r="AP155" s="3"/>
      <c r="AQ155" s="3">
        <f t="shared" si="36"/>
        <v>0</v>
      </c>
      <c r="AR155" s="3" t="s">
        <v>66</v>
      </c>
      <c r="AS155" s="3" t="s">
        <v>64</v>
      </c>
      <c r="AT155" s="3">
        <f t="shared" si="37"/>
        <v>19580</v>
      </c>
      <c r="AU155" s="3">
        <f t="shared" si="38"/>
        <v>20167.400000000001</v>
      </c>
      <c r="AV155" s="3">
        <v>18.12</v>
      </c>
      <c r="AW155" s="3">
        <f t="shared" si="39"/>
        <v>365433.28800000006</v>
      </c>
      <c r="AX155" s="3">
        <v>15.4</v>
      </c>
      <c r="AY155" s="3">
        <f t="shared" si="40"/>
        <v>16.940000000000001</v>
      </c>
      <c r="AZ155" s="3">
        <f t="shared" si="41"/>
        <v>18.125800000000002</v>
      </c>
      <c r="BA155" s="3" t="s">
        <v>289</v>
      </c>
      <c r="BB155" s="3" t="s">
        <v>289</v>
      </c>
    </row>
    <row r="156" spans="1:54" x14ac:dyDescent="0.25">
      <c r="A156" s="3">
        <v>147</v>
      </c>
      <c r="B156" s="4" t="s">
        <v>607</v>
      </c>
      <c r="C156" s="4" t="s">
        <v>178</v>
      </c>
      <c r="D156" s="3" t="s">
        <v>64</v>
      </c>
      <c r="E156" s="3">
        <v>0</v>
      </c>
      <c r="F156" s="3">
        <v>0</v>
      </c>
      <c r="G156" s="3">
        <f t="shared" si="35"/>
        <v>0</v>
      </c>
      <c r="H156" s="3">
        <v>0</v>
      </c>
      <c r="I156" s="3">
        <v>0</v>
      </c>
      <c r="J156" s="3">
        <f t="shared" si="42"/>
        <v>0</v>
      </c>
      <c r="K156" s="3">
        <v>1</v>
      </c>
      <c r="L156" s="3">
        <v>10</v>
      </c>
      <c r="M156" s="3">
        <f t="shared" si="34"/>
        <v>10</v>
      </c>
      <c r="N156" s="3">
        <v>0</v>
      </c>
      <c r="O156" s="3">
        <v>0</v>
      </c>
      <c r="P156" s="3">
        <f t="shared" ref="P156:P220" si="51">O156*N156</f>
        <v>0</v>
      </c>
      <c r="Q156" s="3"/>
      <c r="R156" s="3"/>
      <c r="S156" s="3">
        <f t="shared" si="48"/>
        <v>0</v>
      </c>
      <c r="T156" s="3"/>
      <c r="U156" s="3"/>
      <c r="V156" s="3">
        <f t="shared" si="49"/>
        <v>0</v>
      </c>
      <c r="W156" s="3"/>
      <c r="X156" s="3"/>
      <c r="Y156" s="3">
        <f t="shared" si="50"/>
        <v>0</v>
      </c>
      <c r="Z156" s="3"/>
      <c r="AA156" s="3"/>
      <c r="AB156" s="3">
        <f t="shared" si="47"/>
        <v>0</v>
      </c>
      <c r="AC156" s="3"/>
      <c r="AD156" s="3"/>
      <c r="AE156" s="3">
        <f t="shared" si="46"/>
        <v>0</v>
      </c>
      <c r="AF156" s="3"/>
      <c r="AG156" s="3"/>
      <c r="AH156" s="3">
        <f t="shared" si="43"/>
        <v>0</v>
      </c>
      <c r="AI156" s="3"/>
      <c r="AJ156" s="3"/>
      <c r="AK156" s="3">
        <f t="shared" si="44"/>
        <v>0</v>
      </c>
      <c r="AL156" s="3"/>
      <c r="AM156" s="3"/>
      <c r="AN156" s="3">
        <f t="shared" si="45"/>
        <v>0</v>
      </c>
      <c r="AO156" s="3"/>
      <c r="AP156" s="3"/>
      <c r="AQ156" s="3">
        <f t="shared" si="36"/>
        <v>0</v>
      </c>
      <c r="AR156" s="3" t="s">
        <v>178</v>
      </c>
      <c r="AS156" s="3" t="s">
        <v>64</v>
      </c>
      <c r="AT156" s="3">
        <f t="shared" si="37"/>
        <v>10</v>
      </c>
      <c r="AU156" s="3">
        <f t="shared" si="38"/>
        <v>10.3</v>
      </c>
      <c r="AV156" s="3">
        <v>17.649999999999999</v>
      </c>
      <c r="AW156" s="3">
        <f t="shared" si="39"/>
        <v>181.79499999999999</v>
      </c>
      <c r="AX156" s="3">
        <v>15</v>
      </c>
      <c r="AY156" s="3">
        <f t="shared" si="40"/>
        <v>16.5</v>
      </c>
      <c r="AZ156" s="3">
        <f t="shared" si="41"/>
        <v>17.655000000000001</v>
      </c>
      <c r="BA156" s="3" t="s">
        <v>288</v>
      </c>
      <c r="BB156" s="3" t="s">
        <v>288</v>
      </c>
    </row>
    <row r="157" spans="1:54" ht="30" x14ac:dyDescent="0.25">
      <c r="A157" s="3">
        <v>148</v>
      </c>
      <c r="B157" s="4" t="s">
        <v>575</v>
      </c>
      <c r="C157" s="4" t="s">
        <v>474</v>
      </c>
      <c r="D157" s="3" t="s">
        <v>6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>
        <v>0</v>
      </c>
      <c r="AJ157" s="3">
        <v>0</v>
      </c>
      <c r="AK157" s="3"/>
      <c r="AL157" s="3">
        <v>0</v>
      </c>
      <c r="AM157" s="3">
        <v>0</v>
      </c>
      <c r="AN157" s="3"/>
      <c r="AO157" s="3">
        <v>315</v>
      </c>
      <c r="AP157" s="3">
        <v>19</v>
      </c>
      <c r="AQ157" s="3">
        <f t="shared" si="36"/>
        <v>5985</v>
      </c>
      <c r="AR157" s="3" t="s">
        <v>280</v>
      </c>
      <c r="AS157" s="3" t="s">
        <v>6</v>
      </c>
      <c r="AT157" s="3">
        <f t="shared" si="37"/>
        <v>5985</v>
      </c>
      <c r="AU157" s="3">
        <f t="shared" si="38"/>
        <v>6164.55</v>
      </c>
      <c r="AV157" s="3">
        <v>10.46</v>
      </c>
      <c r="AW157" s="3">
        <f t="shared" si="39"/>
        <v>64481.193000000007</v>
      </c>
      <c r="AX157" s="3">
        <v>177.72</v>
      </c>
      <c r="AY157" s="3">
        <f t="shared" si="40"/>
        <v>195.49200000000002</v>
      </c>
      <c r="AZ157" s="3">
        <f t="shared" si="41"/>
        <v>209.17644000000004</v>
      </c>
      <c r="BA157" s="3" t="s">
        <v>289</v>
      </c>
      <c r="BB157" s="3" t="s">
        <v>289</v>
      </c>
    </row>
    <row r="158" spans="1:54" ht="30" x14ac:dyDescent="0.25">
      <c r="A158" s="3">
        <v>149</v>
      </c>
      <c r="B158" s="4" t="s">
        <v>608</v>
      </c>
      <c r="C158" s="4" t="s">
        <v>363</v>
      </c>
      <c r="D158" s="3" t="s">
        <v>7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10</v>
      </c>
      <c r="O158" s="3">
        <v>22</v>
      </c>
      <c r="P158" s="3">
        <f t="shared" si="51"/>
        <v>220</v>
      </c>
      <c r="Q158" s="3"/>
      <c r="R158" s="3"/>
      <c r="S158" s="3">
        <f t="shared" si="48"/>
        <v>0</v>
      </c>
      <c r="T158" s="3"/>
      <c r="U158" s="3"/>
      <c r="V158" s="3">
        <f t="shared" si="49"/>
        <v>0</v>
      </c>
      <c r="W158" s="3"/>
      <c r="X158" s="3"/>
      <c r="Y158" s="3">
        <f t="shared" si="50"/>
        <v>0</v>
      </c>
      <c r="Z158" s="3"/>
      <c r="AA158" s="3"/>
      <c r="AB158" s="3">
        <f t="shared" si="47"/>
        <v>0</v>
      </c>
      <c r="AC158" s="3"/>
      <c r="AD158" s="3"/>
      <c r="AE158" s="3">
        <f t="shared" si="46"/>
        <v>0</v>
      </c>
      <c r="AF158" s="3"/>
      <c r="AG158" s="3"/>
      <c r="AH158" s="3">
        <f t="shared" si="43"/>
        <v>0</v>
      </c>
      <c r="AI158" s="3"/>
      <c r="AJ158" s="3"/>
      <c r="AK158" s="3">
        <f t="shared" si="44"/>
        <v>0</v>
      </c>
      <c r="AL158" s="3"/>
      <c r="AM158" s="3"/>
      <c r="AN158" s="3">
        <f t="shared" si="45"/>
        <v>0</v>
      </c>
      <c r="AO158" s="3"/>
      <c r="AP158" s="3"/>
      <c r="AQ158" s="3">
        <f t="shared" si="36"/>
        <v>0</v>
      </c>
      <c r="AR158" s="3" t="s">
        <v>209</v>
      </c>
      <c r="AS158" s="3" t="s">
        <v>7</v>
      </c>
      <c r="AT158" s="3">
        <f t="shared" si="37"/>
        <v>220</v>
      </c>
      <c r="AU158" s="3">
        <f t="shared" si="38"/>
        <v>226.6</v>
      </c>
      <c r="AV158" s="3">
        <v>37.31</v>
      </c>
      <c r="AW158" s="3">
        <f t="shared" si="39"/>
        <v>8454.4459999999999</v>
      </c>
      <c r="AX158" s="3">
        <v>317</v>
      </c>
      <c r="AY158" s="3">
        <f t="shared" si="40"/>
        <v>348.70000000000005</v>
      </c>
      <c r="AZ158" s="3">
        <f t="shared" si="41"/>
        <v>373.10900000000009</v>
      </c>
      <c r="BA158" s="3" t="s">
        <v>288</v>
      </c>
      <c r="BB158" s="3" t="s">
        <v>288</v>
      </c>
    </row>
    <row r="159" spans="1:54" ht="45" x14ac:dyDescent="0.25">
      <c r="A159" s="3">
        <v>150</v>
      </c>
      <c r="B159" s="4" t="s">
        <v>665</v>
      </c>
      <c r="C159" s="4" t="s">
        <v>364</v>
      </c>
      <c r="D159" s="3" t="s">
        <v>64</v>
      </c>
      <c r="E159" s="3">
        <v>0</v>
      </c>
      <c r="F159" s="3">
        <v>0</v>
      </c>
      <c r="G159" s="3">
        <f t="shared" si="35"/>
        <v>0</v>
      </c>
      <c r="H159" s="3">
        <v>0</v>
      </c>
      <c r="I159" s="3">
        <v>0</v>
      </c>
      <c r="J159" s="3">
        <f t="shared" si="42"/>
        <v>0</v>
      </c>
      <c r="K159" s="3">
        <v>5</v>
      </c>
      <c r="L159" s="3">
        <v>25</v>
      </c>
      <c r="M159" s="3">
        <f t="shared" si="34"/>
        <v>125</v>
      </c>
      <c r="N159" s="3">
        <v>10</v>
      </c>
      <c r="O159" s="3">
        <v>11</v>
      </c>
      <c r="P159" s="3">
        <f t="shared" si="51"/>
        <v>110</v>
      </c>
      <c r="Q159" s="3"/>
      <c r="R159" s="3"/>
      <c r="S159" s="3">
        <f t="shared" si="48"/>
        <v>0</v>
      </c>
      <c r="T159" s="3">
        <v>0</v>
      </c>
      <c r="U159" s="3">
        <v>0</v>
      </c>
      <c r="V159" s="3">
        <f t="shared" si="49"/>
        <v>0</v>
      </c>
      <c r="W159" s="3">
        <v>0</v>
      </c>
      <c r="X159" s="3">
        <v>0</v>
      </c>
      <c r="Y159" s="3">
        <f t="shared" si="50"/>
        <v>0</v>
      </c>
      <c r="Z159" s="3">
        <v>0</v>
      </c>
      <c r="AA159" s="3">
        <v>0</v>
      </c>
      <c r="AB159" s="3">
        <f t="shared" si="47"/>
        <v>0</v>
      </c>
      <c r="AC159" s="3">
        <v>0</v>
      </c>
      <c r="AD159" s="3">
        <v>0</v>
      </c>
      <c r="AE159" s="3">
        <f t="shared" si="46"/>
        <v>0</v>
      </c>
      <c r="AF159" s="3">
        <v>5</v>
      </c>
      <c r="AG159" s="3">
        <v>50</v>
      </c>
      <c r="AH159" s="3">
        <f t="shared" si="43"/>
        <v>250</v>
      </c>
      <c r="AI159" s="3">
        <v>5</v>
      </c>
      <c r="AJ159" s="3">
        <v>50</v>
      </c>
      <c r="AK159" s="3">
        <f t="shared" si="44"/>
        <v>250</v>
      </c>
      <c r="AL159" s="3">
        <v>5</v>
      </c>
      <c r="AM159" s="3">
        <v>10</v>
      </c>
      <c r="AN159" s="3">
        <f t="shared" si="45"/>
        <v>50</v>
      </c>
      <c r="AO159" s="3"/>
      <c r="AP159" s="3"/>
      <c r="AQ159" s="3">
        <f t="shared" si="36"/>
        <v>0</v>
      </c>
      <c r="AR159" s="3" t="s">
        <v>271</v>
      </c>
      <c r="AS159" s="3" t="s">
        <v>64</v>
      </c>
      <c r="AT159" s="3">
        <f t="shared" si="37"/>
        <v>785</v>
      </c>
      <c r="AU159" s="3">
        <f t="shared" si="38"/>
        <v>808.55000000000007</v>
      </c>
      <c r="AV159" s="3">
        <v>20.010000000000002</v>
      </c>
      <c r="AW159" s="3">
        <f t="shared" si="39"/>
        <v>16179.085500000003</v>
      </c>
      <c r="AX159" s="3">
        <v>170</v>
      </c>
      <c r="AY159" s="3">
        <f t="shared" si="40"/>
        <v>187.00000000000003</v>
      </c>
      <c r="AZ159" s="3">
        <f t="shared" si="41"/>
        <v>200.09000000000003</v>
      </c>
      <c r="BA159" s="3" t="s">
        <v>288</v>
      </c>
      <c r="BB159" s="3"/>
    </row>
    <row r="160" spans="1:54" x14ac:dyDescent="0.25">
      <c r="A160" s="3">
        <v>151</v>
      </c>
      <c r="B160" s="4" t="s">
        <v>603</v>
      </c>
      <c r="C160" s="4" t="s">
        <v>477</v>
      </c>
      <c r="D160" s="3" t="s">
        <v>6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>
        <v>0</v>
      </c>
      <c r="U160" s="3">
        <v>0</v>
      </c>
      <c r="V160" s="3"/>
      <c r="W160" s="3">
        <v>0</v>
      </c>
      <c r="X160" s="3">
        <v>0</v>
      </c>
      <c r="Y160" s="3"/>
      <c r="Z160" s="3">
        <v>60</v>
      </c>
      <c r="AA160" s="3">
        <v>300</v>
      </c>
      <c r="AB160" s="3">
        <f t="shared" si="47"/>
        <v>18000</v>
      </c>
      <c r="AC160" s="3"/>
      <c r="AD160" s="3"/>
      <c r="AE160" s="3">
        <f t="shared" si="46"/>
        <v>0</v>
      </c>
      <c r="AF160" s="3"/>
      <c r="AG160" s="3"/>
      <c r="AH160" s="3">
        <f t="shared" si="43"/>
        <v>0</v>
      </c>
      <c r="AI160" s="3"/>
      <c r="AJ160" s="3"/>
      <c r="AK160" s="3">
        <f t="shared" si="44"/>
        <v>0</v>
      </c>
      <c r="AL160" s="3"/>
      <c r="AM160" s="3"/>
      <c r="AN160" s="3">
        <f t="shared" si="45"/>
        <v>0</v>
      </c>
      <c r="AO160" s="3"/>
      <c r="AP160" s="3"/>
      <c r="AQ160" s="3">
        <f t="shared" si="36"/>
        <v>0</v>
      </c>
      <c r="AR160" s="3" t="s">
        <v>232</v>
      </c>
      <c r="AS160" s="3" t="s">
        <v>6</v>
      </c>
      <c r="AT160" s="3">
        <f t="shared" si="37"/>
        <v>18000</v>
      </c>
      <c r="AU160" s="3">
        <f t="shared" si="38"/>
        <v>18540</v>
      </c>
      <c r="AV160" s="3">
        <v>3.15</v>
      </c>
      <c r="AW160" s="3">
        <f t="shared" si="39"/>
        <v>58401</v>
      </c>
      <c r="AX160" s="3">
        <v>80.22</v>
      </c>
      <c r="AY160" s="3">
        <f t="shared" si="40"/>
        <v>88.242000000000004</v>
      </c>
      <c r="AZ160" s="3">
        <f t="shared" si="41"/>
        <v>94.418940000000006</v>
      </c>
      <c r="BA160" s="3" t="s">
        <v>288</v>
      </c>
      <c r="BB160" s="3" t="s">
        <v>288</v>
      </c>
    </row>
    <row r="161" spans="1:54" ht="30" x14ac:dyDescent="0.25">
      <c r="A161" s="3">
        <v>152</v>
      </c>
      <c r="B161" s="4" t="s">
        <v>610</v>
      </c>
      <c r="C161" s="4" t="s">
        <v>365</v>
      </c>
      <c r="D161" s="3" t="s">
        <v>8</v>
      </c>
      <c r="E161" s="3">
        <v>0</v>
      </c>
      <c r="F161" s="3">
        <v>0</v>
      </c>
      <c r="G161" s="3">
        <f t="shared" si="35"/>
        <v>0</v>
      </c>
      <c r="H161" s="3">
        <v>0</v>
      </c>
      <c r="I161" s="3">
        <v>0</v>
      </c>
      <c r="J161" s="3">
        <f t="shared" si="42"/>
        <v>0</v>
      </c>
      <c r="K161" s="3">
        <v>0</v>
      </c>
      <c r="L161" s="3">
        <v>0</v>
      </c>
      <c r="M161" s="3">
        <f t="shared" si="34"/>
        <v>0</v>
      </c>
      <c r="N161" s="3">
        <v>60</v>
      </c>
      <c r="O161" s="3">
        <v>18</v>
      </c>
      <c r="P161" s="3">
        <f t="shared" si="51"/>
        <v>1080</v>
      </c>
      <c r="Q161" s="3"/>
      <c r="R161" s="3"/>
      <c r="S161" s="3">
        <f t="shared" si="48"/>
        <v>0</v>
      </c>
      <c r="T161" s="3"/>
      <c r="U161" s="3"/>
      <c r="V161" s="3">
        <f t="shared" si="49"/>
        <v>0</v>
      </c>
      <c r="W161" s="3"/>
      <c r="X161" s="3"/>
      <c r="Y161" s="3">
        <f t="shared" si="50"/>
        <v>0</v>
      </c>
      <c r="Z161" s="3"/>
      <c r="AA161" s="3"/>
      <c r="AB161" s="3">
        <f t="shared" si="47"/>
        <v>0</v>
      </c>
      <c r="AC161" s="3">
        <v>40</v>
      </c>
      <c r="AD161" s="3">
        <v>60</v>
      </c>
      <c r="AE161" s="3">
        <f t="shared" si="46"/>
        <v>2400</v>
      </c>
      <c r="AF161" s="3">
        <v>40</v>
      </c>
      <c r="AG161" s="3">
        <v>232</v>
      </c>
      <c r="AH161" s="3">
        <f t="shared" si="43"/>
        <v>9280</v>
      </c>
      <c r="AI161" s="3">
        <v>66</v>
      </c>
      <c r="AJ161" s="3">
        <v>432</v>
      </c>
      <c r="AK161" s="3">
        <f t="shared" si="44"/>
        <v>28512</v>
      </c>
      <c r="AL161" s="3">
        <v>25</v>
      </c>
      <c r="AM161" s="3">
        <v>60</v>
      </c>
      <c r="AN161" s="3">
        <f t="shared" si="45"/>
        <v>1500</v>
      </c>
      <c r="AO161" s="3"/>
      <c r="AP161" s="3"/>
      <c r="AQ161" s="3">
        <f t="shared" si="36"/>
        <v>0</v>
      </c>
      <c r="AR161" s="3" t="s">
        <v>187</v>
      </c>
      <c r="AS161" s="3" t="s">
        <v>8</v>
      </c>
      <c r="AT161" s="3">
        <f t="shared" si="37"/>
        <v>42772</v>
      </c>
      <c r="AU161" s="3">
        <f t="shared" si="38"/>
        <v>44055.16</v>
      </c>
      <c r="AV161" s="3">
        <v>9.18</v>
      </c>
      <c r="AW161" s="3">
        <f t="shared" si="39"/>
        <v>404426.3688</v>
      </c>
      <c r="AX161" s="3">
        <v>467.89</v>
      </c>
      <c r="AY161" s="3">
        <f t="shared" si="40"/>
        <v>514.67899999999997</v>
      </c>
      <c r="AZ161" s="3">
        <f t="shared" si="41"/>
        <v>550.70653000000004</v>
      </c>
      <c r="BA161" s="3" t="s">
        <v>288</v>
      </c>
      <c r="BB161" s="3" t="s">
        <v>289</v>
      </c>
    </row>
    <row r="162" spans="1:54" ht="30" x14ac:dyDescent="0.25">
      <c r="A162" s="3">
        <v>153</v>
      </c>
      <c r="B162" s="4" t="s">
        <v>603</v>
      </c>
      <c r="C162" s="4" t="s">
        <v>366</v>
      </c>
      <c r="D162" s="3" t="s">
        <v>7</v>
      </c>
      <c r="E162" s="3">
        <v>10</v>
      </c>
      <c r="F162" s="3">
        <v>15</v>
      </c>
      <c r="G162" s="3">
        <f t="shared" si="35"/>
        <v>150</v>
      </c>
      <c r="H162" s="3">
        <v>10</v>
      </c>
      <c r="I162" s="3">
        <v>12</v>
      </c>
      <c r="J162" s="3">
        <f t="shared" si="42"/>
        <v>120</v>
      </c>
      <c r="K162" s="3">
        <v>0</v>
      </c>
      <c r="L162" s="3">
        <v>0</v>
      </c>
      <c r="M162" s="3">
        <f t="shared" si="34"/>
        <v>0</v>
      </c>
      <c r="N162" s="3">
        <v>0</v>
      </c>
      <c r="O162" s="3">
        <v>0</v>
      </c>
      <c r="P162" s="3">
        <f t="shared" si="51"/>
        <v>0</v>
      </c>
      <c r="Q162" s="3"/>
      <c r="R162" s="3"/>
      <c r="S162" s="3">
        <f t="shared" si="48"/>
        <v>0</v>
      </c>
      <c r="T162" s="3">
        <v>5</v>
      </c>
      <c r="U162" s="3">
        <v>80</v>
      </c>
      <c r="V162" s="3">
        <f t="shared" si="49"/>
        <v>400</v>
      </c>
      <c r="W162" s="3">
        <v>5</v>
      </c>
      <c r="X162" s="3">
        <v>80</v>
      </c>
      <c r="Y162" s="3">
        <f t="shared" si="50"/>
        <v>400</v>
      </c>
      <c r="Z162" s="3"/>
      <c r="AA162" s="3"/>
      <c r="AB162" s="3">
        <f t="shared" si="47"/>
        <v>0</v>
      </c>
      <c r="AC162" s="3"/>
      <c r="AD162" s="3"/>
      <c r="AE162" s="3">
        <f t="shared" si="46"/>
        <v>0</v>
      </c>
      <c r="AF162" s="3"/>
      <c r="AG162" s="3"/>
      <c r="AH162" s="3">
        <f t="shared" si="43"/>
        <v>0</v>
      </c>
      <c r="AI162" s="3"/>
      <c r="AJ162" s="3"/>
      <c r="AK162" s="3">
        <f t="shared" si="44"/>
        <v>0</v>
      </c>
      <c r="AL162" s="3"/>
      <c r="AM162" s="3"/>
      <c r="AN162" s="3">
        <f t="shared" si="45"/>
        <v>0</v>
      </c>
      <c r="AO162" s="3"/>
      <c r="AP162" s="3"/>
      <c r="AQ162" s="3">
        <f t="shared" si="36"/>
        <v>0</v>
      </c>
      <c r="AR162" s="3" t="s">
        <v>132</v>
      </c>
      <c r="AS162" s="3" t="s">
        <v>7</v>
      </c>
      <c r="AT162" s="3">
        <f t="shared" si="37"/>
        <v>1070</v>
      </c>
      <c r="AU162" s="3">
        <f t="shared" si="38"/>
        <v>1102.1000000000001</v>
      </c>
      <c r="AV162" s="3">
        <v>28.25</v>
      </c>
      <c r="AW162" s="3">
        <f t="shared" si="39"/>
        <v>31134.325000000004</v>
      </c>
      <c r="AX162" s="3">
        <v>120</v>
      </c>
      <c r="AY162" s="3">
        <f t="shared" si="40"/>
        <v>132</v>
      </c>
      <c r="AZ162" s="3">
        <f t="shared" si="41"/>
        <v>141.24</v>
      </c>
      <c r="BA162" s="3" t="s">
        <v>288</v>
      </c>
      <c r="BB162" s="3" t="s">
        <v>288</v>
      </c>
    </row>
    <row r="163" spans="1:54" ht="30" x14ac:dyDescent="0.25">
      <c r="A163" s="3">
        <v>154</v>
      </c>
      <c r="B163" s="4" t="s">
        <v>612</v>
      </c>
      <c r="C163" s="4" t="s">
        <v>367</v>
      </c>
      <c r="D163" s="3" t="s">
        <v>7</v>
      </c>
      <c r="E163" s="3">
        <v>0</v>
      </c>
      <c r="F163" s="3">
        <v>0</v>
      </c>
      <c r="G163" s="3">
        <f t="shared" si="35"/>
        <v>0</v>
      </c>
      <c r="H163" s="3">
        <v>0</v>
      </c>
      <c r="I163" s="3">
        <v>0</v>
      </c>
      <c r="J163" s="3">
        <f t="shared" si="42"/>
        <v>0</v>
      </c>
      <c r="K163" s="3">
        <v>10</v>
      </c>
      <c r="L163" s="3">
        <v>100</v>
      </c>
      <c r="M163" s="3">
        <f t="shared" si="34"/>
        <v>1000</v>
      </c>
      <c r="N163" s="3">
        <v>0</v>
      </c>
      <c r="O163" s="3">
        <v>0</v>
      </c>
      <c r="P163" s="3">
        <f t="shared" si="51"/>
        <v>0</v>
      </c>
      <c r="Q163" s="3"/>
      <c r="R163" s="3"/>
      <c r="S163" s="3">
        <f t="shared" si="48"/>
        <v>0</v>
      </c>
      <c r="T163" s="3"/>
      <c r="U163" s="3"/>
      <c r="V163" s="3">
        <f t="shared" si="49"/>
        <v>0</v>
      </c>
      <c r="W163" s="3"/>
      <c r="X163" s="3"/>
      <c r="Y163" s="3">
        <f t="shared" si="50"/>
        <v>0</v>
      </c>
      <c r="Z163" s="3"/>
      <c r="AA163" s="3"/>
      <c r="AB163" s="3">
        <f t="shared" si="47"/>
        <v>0</v>
      </c>
      <c r="AC163" s="3"/>
      <c r="AD163" s="3"/>
      <c r="AE163" s="3">
        <f t="shared" si="46"/>
        <v>0</v>
      </c>
      <c r="AF163" s="3"/>
      <c r="AG163" s="3"/>
      <c r="AH163" s="3">
        <f t="shared" si="43"/>
        <v>0</v>
      </c>
      <c r="AI163" s="3"/>
      <c r="AJ163" s="3"/>
      <c r="AK163" s="3">
        <f t="shared" si="44"/>
        <v>0</v>
      </c>
      <c r="AL163" s="3"/>
      <c r="AM163" s="3"/>
      <c r="AN163" s="3">
        <f t="shared" si="45"/>
        <v>0</v>
      </c>
      <c r="AO163" s="3"/>
      <c r="AP163" s="3"/>
      <c r="AQ163" s="3">
        <f t="shared" si="36"/>
        <v>0</v>
      </c>
      <c r="AR163" s="3" t="s">
        <v>170</v>
      </c>
      <c r="AS163" s="3" t="s">
        <v>7</v>
      </c>
      <c r="AT163" s="3">
        <f t="shared" si="37"/>
        <v>1000</v>
      </c>
      <c r="AU163" s="3">
        <f t="shared" si="38"/>
        <v>1030</v>
      </c>
      <c r="AV163" s="3">
        <v>20.440000000000001</v>
      </c>
      <c r="AW163" s="3">
        <f t="shared" si="39"/>
        <v>21053.200000000001</v>
      </c>
      <c r="AX163" s="3">
        <v>173.64</v>
      </c>
      <c r="AY163" s="3">
        <f t="shared" si="40"/>
        <v>191.00399999999999</v>
      </c>
      <c r="AZ163" s="3">
        <f t="shared" si="41"/>
        <v>204.37428</v>
      </c>
      <c r="BA163" s="3" t="s">
        <v>288</v>
      </c>
      <c r="BB163" s="3" t="s">
        <v>289</v>
      </c>
    </row>
    <row r="164" spans="1:54" ht="30" x14ac:dyDescent="0.25">
      <c r="A164" s="3">
        <v>155</v>
      </c>
      <c r="B164" s="4" t="s">
        <v>551</v>
      </c>
      <c r="C164" s="4" t="s">
        <v>368</v>
      </c>
      <c r="D164" s="3" t="s">
        <v>6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>
        <v>0</v>
      </c>
      <c r="U164" s="3">
        <v>0</v>
      </c>
      <c r="V164" s="3"/>
      <c r="W164" s="3">
        <v>0</v>
      </c>
      <c r="X164" s="3">
        <v>0</v>
      </c>
      <c r="Y164" s="3"/>
      <c r="Z164" s="3">
        <v>30</v>
      </c>
      <c r="AA164" s="3">
        <v>35</v>
      </c>
      <c r="AB164" s="3">
        <f t="shared" si="47"/>
        <v>1050</v>
      </c>
      <c r="AC164" s="3"/>
      <c r="AD164" s="3"/>
      <c r="AE164" s="3">
        <f t="shared" si="46"/>
        <v>0</v>
      </c>
      <c r="AF164" s="3"/>
      <c r="AG164" s="3"/>
      <c r="AH164" s="3">
        <f t="shared" si="43"/>
        <v>0</v>
      </c>
      <c r="AI164" s="3"/>
      <c r="AJ164" s="3"/>
      <c r="AK164" s="3">
        <f t="shared" si="44"/>
        <v>0</v>
      </c>
      <c r="AL164" s="3"/>
      <c r="AM164" s="3"/>
      <c r="AN164" s="3">
        <f t="shared" si="45"/>
        <v>0</v>
      </c>
      <c r="AO164" s="3">
        <v>380</v>
      </c>
      <c r="AP164" s="3">
        <v>10</v>
      </c>
      <c r="AQ164" s="3">
        <f t="shared" si="36"/>
        <v>3800</v>
      </c>
      <c r="AR164" s="3" t="s">
        <v>236</v>
      </c>
      <c r="AS164" s="3" t="s">
        <v>8</v>
      </c>
      <c r="AT164" s="3">
        <f t="shared" si="37"/>
        <v>4850</v>
      </c>
      <c r="AU164" s="3">
        <f t="shared" si="38"/>
        <v>4995.5</v>
      </c>
      <c r="AV164" s="3">
        <v>8.24</v>
      </c>
      <c r="AW164" s="3">
        <f t="shared" si="39"/>
        <v>41162.92</v>
      </c>
      <c r="AX164" s="3">
        <v>140</v>
      </c>
      <c r="AY164" s="3">
        <f t="shared" si="40"/>
        <v>154</v>
      </c>
      <c r="AZ164" s="3">
        <f t="shared" si="41"/>
        <v>164.78</v>
      </c>
      <c r="BA164" s="3" t="s">
        <v>288</v>
      </c>
      <c r="BB164" s="3" t="s">
        <v>288</v>
      </c>
    </row>
    <row r="165" spans="1:54" ht="30" x14ac:dyDescent="0.25">
      <c r="A165" s="3">
        <v>156</v>
      </c>
      <c r="B165" s="4" t="s">
        <v>155</v>
      </c>
      <c r="C165" s="4" t="s">
        <v>369</v>
      </c>
      <c r="D165" s="3" t="s">
        <v>6</v>
      </c>
      <c r="E165" s="3">
        <v>0</v>
      </c>
      <c r="F165" s="3">
        <v>0</v>
      </c>
      <c r="G165" s="3">
        <f t="shared" si="35"/>
        <v>0</v>
      </c>
      <c r="H165" s="3">
        <v>0</v>
      </c>
      <c r="I165" s="3">
        <v>0</v>
      </c>
      <c r="J165" s="3">
        <f t="shared" si="42"/>
        <v>0</v>
      </c>
      <c r="K165" s="3">
        <v>10</v>
      </c>
      <c r="L165" s="3">
        <v>500</v>
      </c>
      <c r="M165" s="3">
        <f t="shared" si="34"/>
        <v>5000</v>
      </c>
      <c r="N165" s="3">
        <v>0</v>
      </c>
      <c r="O165" s="3">
        <v>0</v>
      </c>
      <c r="P165" s="3">
        <f t="shared" si="51"/>
        <v>0</v>
      </c>
      <c r="Q165" s="3"/>
      <c r="R165" s="3"/>
      <c r="S165" s="3">
        <f t="shared" si="48"/>
        <v>0</v>
      </c>
      <c r="T165" s="3"/>
      <c r="U165" s="3"/>
      <c r="V165" s="3">
        <f t="shared" si="49"/>
        <v>0</v>
      </c>
      <c r="W165" s="3"/>
      <c r="X165" s="3"/>
      <c r="Y165" s="3">
        <f t="shared" si="50"/>
        <v>0</v>
      </c>
      <c r="Z165" s="3"/>
      <c r="AA165" s="3"/>
      <c r="AB165" s="3">
        <f t="shared" si="47"/>
        <v>0</v>
      </c>
      <c r="AC165" s="3"/>
      <c r="AD165" s="3"/>
      <c r="AE165" s="3">
        <f t="shared" si="46"/>
        <v>0</v>
      </c>
      <c r="AF165" s="3"/>
      <c r="AG165" s="3"/>
      <c r="AH165" s="3">
        <f t="shared" si="43"/>
        <v>0</v>
      </c>
      <c r="AI165" s="3"/>
      <c r="AJ165" s="3"/>
      <c r="AK165" s="3">
        <f t="shared" si="44"/>
        <v>0</v>
      </c>
      <c r="AL165" s="3"/>
      <c r="AM165" s="3"/>
      <c r="AN165" s="3">
        <f t="shared" si="45"/>
        <v>0</v>
      </c>
      <c r="AO165" s="3"/>
      <c r="AP165" s="3"/>
      <c r="AQ165" s="3">
        <f t="shared" si="36"/>
        <v>0</v>
      </c>
      <c r="AR165" s="3" t="s">
        <v>155</v>
      </c>
      <c r="AS165" s="3" t="s">
        <v>6</v>
      </c>
      <c r="AT165" s="3">
        <f t="shared" si="37"/>
        <v>5000</v>
      </c>
      <c r="AU165" s="3">
        <f t="shared" si="38"/>
        <v>5150</v>
      </c>
      <c r="AV165" s="3">
        <v>1.1100000000000001</v>
      </c>
      <c r="AW165" s="3">
        <f t="shared" si="39"/>
        <v>5716.5000000000009</v>
      </c>
      <c r="AX165" s="3">
        <v>47</v>
      </c>
      <c r="AY165" s="3">
        <f t="shared" si="40"/>
        <v>51.7</v>
      </c>
      <c r="AZ165" s="3">
        <f t="shared" si="41"/>
        <v>55.31900000000001</v>
      </c>
      <c r="BA165" s="3" t="s">
        <v>288</v>
      </c>
      <c r="BB165" s="3" t="s">
        <v>289</v>
      </c>
    </row>
    <row r="166" spans="1:54" ht="30" x14ac:dyDescent="0.25">
      <c r="A166" s="3">
        <v>157</v>
      </c>
      <c r="B166" s="4" t="s">
        <v>614</v>
      </c>
      <c r="C166" s="4" t="s">
        <v>370</v>
      </c>
      <c r="D166" s="3" t="s">
        <v>6</v>
      </c>
      <c r="E166" s="3">
        <v>0</v>
      </c>
      <c r="F166" s="3">
        <v>0</v>
      </c>
      <c r="G166" s="3">
        <f t="shared" si="35"/>
        <v>0</v>
      </c>
      <c r="H166" s="3">
        <v>0</v>
      </c>
      <c r="I166" s="3">
        <v>0</v>
      </c>
      <c r="J166" s="3">
        <f t="shared" si="42"/>
        <v>0</v>
      </c>
      <c r="K166" s="3">
        <v>10</v>
      </c>
      <c r="L166" s="3">
        <v>500</v>
      </c>
      <c r="M166" s="3">
        <f t="shared" si="34"/>
        <v>5000</v>
      </c>
      <c r="N166" s="3">
        <v>0</v>
      </c>
      <c r="O166" s="3">
        <v>0</v>
      </c>
      <c r="P166" s="3">
        <f t="shared" si="51"/>
        <v>0</v>
      </c>
      <c r="Q166" s="3"/>
      <c r="R166" s="3"/>
      <c r="S166" s="3">
        <f t="shared" si="48"/>
        <v>0</v>
      </c>
      <c r="T166" s="3">
        <v>0</v>
      </c>
      <c r="U166" s="3">
        <v>0</v>
      </c>
      <c r="V166" s="3">
        <f t="shared" si="49"/>
        <v>0</v>
      </c>
      <c r="W166" s="3">
        <v>0</v>
      </c>
      <c r="X166" s="3">
        <v>0</v>
      </c>
      <c r="Y166" s="3">
        <f t="shared" si="50"/>
        <v>0</v>
      </c>
      <c r="Z166" s="3">
        <v>20</v>
      </c>
      <c r="AA166" s="3">
        <v>60</v>
      </c>
      <c r="AB166" s="3">
        <f t="shared" si="47"/>
        <v>1200</v>
      </c>
      <c r="AC166" s="3"/>
      <c r="AD166" s="3"/>
      <c r="AE166" s="3">
        <f t="shared" si="46"/>
        <v>0</v>
      </c>
      <c r="AF166" s="3"/>
      <c r="AG166" s="3"/>
      <c r="AH166" s="3">
        <f t="shared" si="43"/>
        <v>0</v>
      </c>
      <c r="AI166" s="3"/>
      <c r="AJ166" s="3"/>
      <c r="AK166" s="3">
        <f t="shared" si="44"/>
        <v>0</v>
      </c>
      <c r="AL166" s="3"/>
      <c r="AM166" s="3"/>
      <c r="AN166" s="3">
        <f t="shared" si="45"/>
        <v>0</v>
      </c>
      <c r="AO166" s="3"/>
      <c r="AP166" s="3"/>
      <c r="AQ166" s="3">
        <f t="shared" ref="AQ166:AQ217" si="52">AP166*AO166</f>
        <v>0</v>
      </c>
      <c r="AR166" s="3" t="s">
        <v>154</v>
      </c>
      <c r="AS166" s="3" t="s">
        <v>6</v>
      </c>
      <c r="AT166" s="3">
        <f t="shared" si="37"/>
        <v>6200</v>
      </c>
      <c r="AU166" s="3">
        <f t="shared" si="38"/>
        <v>6386</v>
      </c>
      <c r="AV166" s="3">
        <v>0.73</v>
      </c>
      <c r="AW166" s="3">
        <f t="shared" si="39"/>
        <v>4661.78</v>
      </c>
      <c r="AX166" s="3">
        <v>6.18</v>
      </c>
      <c r="AY166" s="3">
        <f t="shared" si="40"/>
        <v>6.798</v>
      </c>
      <c r="AZ166" s="3">
        <f t="shared" si="41"/>
        <v>7.2738600000000009</v>
      </c>
      <c r="BA166" s="3" t="s">
        <v>289</v>
      </c>
      <c r="BB166" s="3" t="s">
        <v>289</v>
      </c>
    </row>
    <row r="167" spans="1:54" ht="30" x14ac:dyDescent="0.25">
      <c r="A167" s="3">
        <v>158</v>
      </c>
      <c r="B167" s="4" t="s">
        <v>615</v>
      </c>
      <c r="C167" s="4" t="s">
        <v>371</v>
      </c>
      <c r="D167" s="3" t="s">
        <v>6</v>
      </c>
      <c r="E167" s="3">
        <v>30</v>
      </c>
      <c r="F167" s="3">
        <v>30</v>
      </c>
      <c r="G167" s="3">
        <f t="shared" si="35"/>
        <v>900</v>
      </c>
      <c r="H167" s="3">
        <v>30</v>
      </c>
      <c r="I167" s="3">
        <v>22</v>
      </c>
      <c r="J167" s="3">
        <f t="shared" si="42"/>
        <v>660</v>
      </c>
      <c r="K167" s="3">
        <v>60</v>
      </c>
      <c r="L167" s="3">
        <v>10</v>
      </c>
      <c r="M167" s="3">
        <f t="shared" si="34"/>
        <v>600</v>
      </c>
      <c r="N167" s="3">
        <v>60</v>
      </c>
      <c r="O167" s="3">
        <v>13</v>
      </c>
      <c r="P167" s="3">
        <f t="shared" si="51"/>
        <v>780</v>
      </c>
      <c r="Q167" s="3">
        <v>30</v>
      </c>
      <c r="R167" s="3">
        <v>1</v>
      </c>
      <c r="S167" s="3">
        <f t="shared" si="48"/>
        <v>30</v>
      </c>
      <c r="T167" s="3">
        <v>60</v>
      </c>
      <c r="U167" s="3">
        <v>860</v>
      </c>
      <c r="V167" s="3">
        <f t="shared" si="49"/>
        <v>51600</v>
      </c>
      <c r="W167" s="3">
        <v>60</v>
      </c>
      <c r="X167" s="3">
        <v>860</v>
      </c>
      <c r="Y167" s="3">
        <f t="shared" si="50"/>
        <v>51600</v>
      </c>
      <c r="Z167" s="3"/>
      <c r="AA167" s="3"/>
      <c r="AB167" s="3">
        <f t="shared" si="47"/>
        <v>0</v>
      </c>
      <c r="AC167" s="3">
        <v>21</v>
      </c>
      <c r="AD167" s="3">
        <v>10</v>
      </c>
      <c r="AE167" s="3">
        <f t="shared" si="46"/>
        <v>210</v>
      </c>
      <c r="AF167" s="3">
        <v>23</v>
      </c>
      <c r="AG167" s="3">
        <v>40</v>
      </c>
      <c r="AH167" s="3">
        <f t="shared" si="43"/>
        <v>920</v>
      </c>
      <c r="AI167" s="3">
        <v>23</v>
      </c>
      <c r="AJ167" s="3">
        <v>40</v>
      </c>
      <c r="AK167" s="3">
        <f t="shared" si="44"/>
        <v>920</v>
      </c>
      <c r="AL167" s="3">
        <v>20</v>
      </c>
      <c r="AM167" s="3">
        <v>30</v>
      </c>
      <c r="AN167" s="3">
        <f t="shared" si="45"/>
        <v>600</v>
      </c>
      <c r="AO167" s="3">
        <v>120</v>
      </c>
      <c r="AP167" s="3">
        <v>11</v>
      </c>
      <c r="AQ167" s="3">
        <f t="shared" si="52"/>
        <v>1320</v>
      </c>
      <c r="AR167" s="3" t="s">
        <v>11</v>
      </c>
      <c r="AS167" s="3" t="s">
        <v>6</v>
      </c>
      <c r="AT167" s="3">
        <f t="shared" ref="AT167:AT218" si="53">AQ167+AN167+AK167+AH167+AE167+AB167+Y167+V167+S167+P167+M167+J167+G167</f>
        <v>110140</v>
      </c>
      <c r="AU167" s="3">
        <f t="shared" ref="AU167:AU218" si="54">AT167*1.03</f>
        <v>113444.2</v>
      </c>
      <c r="AV167" s="3">
        <v>10.38</v>
      </c>
      <c r="AW167" s="3">
        <f t="shared" ref="AW167:AW218" si="55">AV167*AU167</f>
        <v>1177550.7960000001</v>
      </c>
      <c r="AX167" s="3">
        <v>529.07000000000005</v>
      </c>
      <c r="AY167" s="3">
        <f t="shared" ref="AY167:AY218" si="56">AX167*1.1</f>
        <v>581.97700000000009</v>
      </c>
      <c r="AZ167" s="3">
        <f t="shared" ref="AZ167:AZ218" si="57">AY167*1.07</f>
        <v>622.71539000000018</v>
      </c>
      <c r="BA167" s="3" t="s">
        <v>288</v>
      </c>
      <c r="BB167" s="3" t="s">
        <v>289</v>
      </c>
    </row>
    <row r="168" spans="1:54" ht="30" x14ac:dyDescent="0.25">
      <c r="A168" s="3">
        <v>159</v>
      </c>
      <c r="B168" s="4" t="s">
        <v>617</v>
      </c>
      <c r="C168" s="4" t="s">
        <v>372</v>
      </c>
      <c r="D168" s="3" t="s">
        <v>6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>
        <v>0</v>
      </c>
      <c r="U168" s="3">
        <v>0</v>
      </c>
      <c r="V168" s="3"/>
      <c r="W168" s="3">
        <v>0</v>
      </c>
      <c r="X168" s="3">
        <v>0</v>
      </c>
      <c r="Y168" s="3"/>
      <c r="Z168" s="3">
        <v>2</v>
      </c>
      <c r="AA168" s="3">
        <v>50</v>
      </c>
      <c r="AB168" s="3">
        <f t="shared" si="47"/>
        <v>100</v>
      </c>
      <c r="AC168" s="3"/>
      <c r="AD168" s="3"/>
      <c r="AE168" s="3">
        <f t="shared" si="46"/>
        <v>0</v>
      </c>
      <c r="AF168" s="3"/>
      <c r="AG168" s="3"/>
      <c r="AH168" s="3">
        <f t="shared" si="43"/>
        <v>0</v>
      </c>
      <c r="AI168" s="3"/>
      <c r="AJ168" s="3"/>
      <c r="AK168" s="3">
        <f t="shared" si="44"/>
        <v>0</v>
      </c>
      <c r="AL168" s="3"/>
      <c r="AM168" s="3"/>
      <c r="AN168" s="3">
        <f t="shared" si="45"/>
        <v>0</v>
      </c>
      <c r="AO168" s="3"/>
      <c r="AP168" s="3"/>
      <c r="AQ168" s="3">
        <f t="shared" si="52"/>
        <v>0</v>
      </c>
      <c r="AR168" s="3" t="s">
        <v>239</v>
      </c>
      <c r="AS168" s="3" t="s">
        <v>6</v>
      </c>
      <c r="AT168" s="3">
        <f t="shared" si="53"/>
        <v>100</v>
      </c>
      <c r="AU168" s="3">
        <f t="shared" si="54"/>
        <v>103</v>
      </c>
      <c r="AV168" s="3">
        <v>42.16</v>
      </c>
      <c r="AW168" s="3">
        <f t="shared" si="55"/>
        <v>4342.4799999999996</v>
      </c>
      <c r="AX168" s="3">
        <v>107.47</v>
      </c>
      <c r="AY168" s="3">
        <f t="shared" si="56"/>
        <v>118.21700000000001</v>
      </c>
      <c r="AZ168" s="3">
        <f t="shared" si="57"/>
        <v>126.49219000000002</v>
      </c>
      <c r="BA168" s="3" t="s">
        <v>289</v>
      </c>
      <c r="BB168" s="3" t="s">
        <v>289</v>
      </c>
    </row>
    <row r="169" spans="1:54" x14ac:dyDescent="0.25">
      <c r="A169" s="3">
        <v>160</v>
      </c>
      <c r="B169" s="4" t="s">
        <v>617</v>
      </c>
      <c r="C169" s="4" t="s">
        <v>373</v>
      </c>
      <c r="D169" s="3" t="s">
        <v>64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>
        <v>0</v>
      </c>
      <c r="U169" s="3">
        <v>0</v>
      </c>
      <c r="V169" s="3"/>
      <c r="W169" s="3">
        <v>0</v>
      </c>
      <c r="X169" s="3">
        <v>0</v>
      </c>
      <c r="Y169" s="3"/>
      <c r="Z169" s="3">
        <v>2</v>
      </c>
      <c r="AA169" s="3">
        <v>50</v>
      </c>
      <c r="AB169" s="3">
        <f t="shared" si="47"/>
        <v>100</v>
      </c>
      <c r="AC169" s="3"/>
      <c r="AD169" s="3"/>
      <c r="AE169" s="3">
        <f t="shared" si="46"/>
        <v>0</v>
      </c>
      <c r="AF169" s="3"/>
      <c r="AG169" s="3"/>
      <c r="AH169" s="3">
        <f t="shared" si="43"/>
        <v>0</v>
      </c>
      <c r="AI169" s="3"/>
      <c r="AJ169" s="3"/>
      <c r="AK169" s="3">
        <f t="shared" si="44"/>
        <v>0</v>
      </c>
      <c r="AL169" s="3"/>
      <c r="AM169" s="3"/>
      <c r="AN169" s="3">
        <f t="shared" si="45"/>
        <v>0</v>
      </c>
      <c r="AO169" s="3"/>
      <c r="AP169" s="3"/>
      <c r="AQ169" s="3">
        <f t="shared" si="52"/>
        <v>0</v>
      </c>
      <c r="AR169" s="3" t="s">
        <v>240</v>
      </c>
      <c r="AS169" s="3" t="s">
        <v>64</v>
      </c>
      <c r="AT169" s="3">
        <f t="shared" si="53"/>
        <v>100</v>
      </c>
      <c r="AU169" s="3">
        <f t="shared" si="54"/>
        <v>103</v>
      </c>
      <c r="AV169" s="3">
        <v>40.159999999999997</v>
      </c>
      <c r="AW169" s="3">
        <f t="shared" si="55"/>
        <v>4136.4799999999996</v>
      </c>
      <c r="AX169" s="3">
        <v>34.119999999999997</v>
      </c>
      <c r="AY169" s="3">
        <f t="shared" si="56"/>
        <v>37.532000000000004</v>
      </c>
      <c r="AZ169" s="3">
        <f t="shared" si="57"/>
        <v>40.159240000000004</v>
      </c>
      <c r="BA169" s="3" t="s">
        <v>289</v>
      </c>
      <c r="BB169" s="3" t="s">
        <v>289</v>
      </c>
    </row>
    <row r="170" spans="1:54" ht="30" x14ac:dyDescent="0.25">
      <c r="A170" s="3">
        <v>161</v>
      </c>
      <c r="B170" s="4" t="s">
        <v>595</v>
      </c>
      <c r="C170" s="4" t="s">
        <v>374</v>
      </c>
      <c r="D170" s="3" t="s">
        <v>7</v>
      </c>
      <c r="E170" s="3">
        <v>0</v>
      </c>
      <c r="F170" s="3">
        <v>0</v>
      </c>
      <c r="G170" s="3">
        <f t="shared" si="35"/>
        <v>0</v>
      </c>
      <c r="H170" s="3">
        <v>0</v>
      </c>
      <c r="I170" s="3">
        <v>0</v>
      </c>
      <c r="J170" s="3">
        <f t="shared" si="42"/>
        <v>0</v>
      </c>
      <c r="K170" s="3">
        <v>100</v>
      </c>
      <c r="L170" s="3">
        <v>20</v>
      </c>
      <c r="M170" s="3">
        <f t="shared" si="34"/>
        <v>2000</v>
      </c>
      <c r="N170" s="3">
        <v>0</v>
      </c>
      <c r="O170" s="3">
        <v>0</v>
      </c>
      <c r="P170" s="3">
        <f t="shared" si="51"/>
        <v>0</v>
      </c>
      <c r="Q170" s="3"/>
      <c r="R170" s="3"/>
      <c r="S170" s="3">
        <f t="shared" si="48"/>
        <v>0</v>
      </c>
      <c r="T170" s="3"/>
      <c r="U170" s="3"/>
      <c r="V170" s="3">
        <f t="shared" si="49"/>
        <v>0</v>
      </c>
      <c r="W170" s="3"/>
      <c r="X170" s="3"/>
      <c r="Y170" s="3">
        <f t="shared" si="50"/>
        <v>0</v>
      </c>
      <c r="Z170" s="3"/>
      <c r="AA170" s="3"/>
      <c r="AB170" s="3">
        <f t="shared" si="47"/>
        <v>0</v>
      </c>
      <c r="AC170" s="3"/>
      <c r="AD170" s="3"/>
      <c r="AE170" s="3">
        <f t="shared" si="46"/>
        <v>0</v>
      </c>
      <c r="AF170" s="3"/>
      <c r="AG170" s="3"/>
      <c r="AH170" s="3">
        <f t="shared" si="43"/>
        <v>0</v>
      </c>
      <c r="AI170" s="3"/>
      <c r="AJ170" s="3"/>
      <c r="AK170" s="3">
        <f t="shared" si="44"/>
        <v>0</v>
      </c>
      <c r="AL170" s="3"/>
      <c r="AM170" s="3"/>
      <c r="AN170" s="3">
        <f t="shared" si="45"/>
        <v>0</v>
      </c>
      <c r="AO170" s="3"/>
      <c r="AP170" s="3"/>
      <c r="AQ170" s="3">
        <f t="shared" si="52"/>
        <v>0</v>
      </c>
      <c r="AR170" s="3" t="s">
        <v>136</v>
      </c>
      <c r="AS170" s="3" t="s">
        <v>7</v>
      </c>
      <c r="AT170" s="3">
        <f t="shared" si="53"/>
        <v>2000</v>
      </c>
      <c r="AU170" s="3">
        <f t="shared" si="54"/>
        <v>2060</v>
      </c>
      <c r="AV170" s="3">
        <v>3.77</v>
      </c>
      <c r="AW170" s="3">
        <f t="shared" si="55"/>
        <v>7766.2</v>
      </c>
      <c r="AX170" s="3">
        <v>32</v>
      </c>
      <c r="AY170" s="3">
        <f t="shared" si="56"/>
        <v>35.200000000000003</v>
      </c>
      <c r="AZ170" s="3">
        <f t="shared" si="57"/>
        <v>37.664000000000009</v>
      </c>
      <c r="BA170" s="3" t="s">
        <v>288</v>
      </c>
      <c r="BB170" s="3" t="s">
        <v>288</v>
      </c>
    </row>
    <row r="171" spans="1:54" ht="30" x14ac:dyDescent="0.25">
      <c r="A171" s="3">
        <v>162</v>
      </c>
      <c r="B171" s="4" t="s">
        <v>595</v>
      </c>
      <c r="C171" s="4" t="s">
        <v>375</v>
      </c>
      <c r="D171" s="3" t="s">
        <v>8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>
        <v>0</v>
      </c>
      <c r="U171" s="3">
        <v>0</v>
      </c>
      <c r="V171" s="3"/>
      <c r="W171" s="3">
        <v>0</v>
      </c>
      <c r="X171" s="3">
        <v>0</v>
      </c>
      <c r="Y171" s="3"/>
      <c r="Z171" s="3">
        <v>0</v>
      </c>
      <c r="AA171" s="3">
        <v>0</v>
      </c>
      <c r="AB171" s="3"/>
      <c r="AC171" s="3">
        <v>24</v>
      </c>
      <c r="AD171" s="3">
        <v>20</v>
      </c>
      <c r="AE171" s="3">
        <f t="shared" si="46"/>
        <v>480</v>
      </c>
      <c r="AF171" s="3">
        <v>20</v>
      </c>
      <c r="AG171" s="3">
        <v>30</v>
      </c>
      <c r="AH171" s="3">
        <f t="shared" si="43"/>
        <v>600</v>
      </c>
      <c r="AI171" s="3">
        <v>46</v>
      </c>
      <c r="AJ171" s="3">
        <v>30</v>
      </c>
      <c r="AK171" s="3">
        <f t="shared" si="44"/>
        <v>1380</v>
      </c>
      <c r="AL171" s="3">
        <v>30</v>
      </c>
      <c r="AM171" s="3">
        <v>85</v>
      </c>
      <c r="AN171" s="3">
        <f t="shared" si="45"/>
        <v>2550</v>
      </c>
      <c r="AO171" s="3"/>
      <c r="AP171" s="3"/>
      <c r="AQ171" s="3">
        <f t="shared" si="52"/>
        <v>0</v>
      </c>
      <c r="AR171" s="3" t="s">
        <v>259</v>
      </c>
      <c r="AS171" s="3" t="s">
        <v>8</v>
      </c>
      <c r="AT171" s="3">
        <f t="shared" si="53"/>
        <v>5010</v>
      </c>
      <c r="AU171" s="3">
        <f t="shared" si="54"/>
        <v>5160.3</v>
      </c>
      <c r="AV171" s="3">
        <v>0.69</v>
      </c>
      <c r="AW171" s="3">
        <f t="shared" si="55"/>
        <v>3560.607</v>
      </c>
      <c r="AX171" s="3">
        <v>35</v>
      </c>
      <c r="AY171" s="3">
        <f t="shared" si="56"/>
        <v>38.5</v>
      </c>
      <c r="AZ171" s="3">
        <f t="shared" si="57"/>
        <v>41.195</v>
      </c>
      <c r="BA171" s="3" t="s">
        <v>288</v>
      </c>
      <c r="BB171" s="3" t="s">
        <v>288</v>
      </c>
    </row>
    <row r="172" spans="1:54" ht="30" x14ac:dyDescent="0.25">
      <c r="A172" s="3">
        <v>163</v>
      </c>
      <c r="B172" s="4" t="s">
        <v>595</v>
      </c>
      <c r="C172" s="4" t="s">
        <v>376</v>
      </c>
      <c r="D172" s="3" t="s">
        <v>6</v>
      </c>
      <c r="E172" s="3">
        <v>0</v>
      </c>
      <c r="F172" s="3">
        <v>0</v>
      </c>
      <c r="G172" s="3">
        <f t="shared" si="35"/>
        <v>0</v>
      </c>
      <c r="H172" s="3">
        <v>0</v>
      </c>
      <c r="I172" s="3">
        <v>0</v>
      </c>
      <c r="J172" s="3">
        <f t="shared" si="42"/>
        <v>0</v>
      </c>
      <c r="K172" s="3">
        <v>60</v>
      </c>
      <c r="L172" s="3">
        <v>10</v>
      </c>
      <c r="M172" s="3">
        <f t="shared" si="34"/>
        <v>600</v>
      </c>
      <c r="N172" s="3">
        <v>0</v>
      </c>
      <c r="O172" s="3">
        <v>0</v>
      </c>
      <c r="P172" s="3">
        <f t="shared" si="51"/>
        <v>0</v>
      </c>
      <c r="Q172" s="3"/>
      <c r="R172" s="3"/>
      <c r="S172" s="3">
        <f t="shared" si="48"/>
        <v>0</v>
      </c>
      <c r="T172" s="3"/>
      <c r="U172" s="3"/>
      <c r="V172" s="3">
        <f t="shared" si="49"/>
        <v>0</v>
      </c>
      <c r="W172" s="3"/>
      <c r="X172" s="3"/>
      <c r="Y172" s="3">
        <f t="shared" si="50"/>
        <v>0</v>
      </c>
      <c r="Z172" s="3">
        <v>40</v>
      </c>
      <c r="AA172" s="3">
        <v>150</v>
      </c>
      <c r="AB172" s="3">
        <f t="shared" si="47"/>
        <v>6000</v>
      </c>
      <c r="AC172" s="3"/>
      <c r="AD172" s="3"/>
      <c r="AE172" s="3">
        <f t="shared" si="46"/>
        <v>0</v>
      </c>
      <c r="AF172" s="3"/>
      <c r="AG172" s="3"/>
      <c r="AH172" s="3">
        <f t="shared" si="43"/>
        <v>0</v>
      </c>
      <c r="AI172" s="3"/>
      <c r="AJ172" s="3"/>
      <c r="AK172" s="3">
        <f t="shared" si="44"/>
        <v>0</v>
      </c>
      <c r="AL172" s="3"/>
      <c r="AM172" s="3"/>
      <c r="AN172" s="3">
        <f t="shared" si="45"/>
        <v>0</v>
      </c>
      <c r="AO172" s="3">
        <v>642</v>
      </c>
      <c r="AP172" s="3">
        <v>100</v>
      </c>
      <c r="AQ172" s="3">
        <f t="shared" si="52"/>
        <v>64200</v>
      </c>
      <c r="AR172" s="3" t="s">
        <v>135</v>
      </c>
      <c r="AS172" s="3" t="s">
        <v>6</v>
      </c>
      <c r="AT172" s="3">
        <f t="shared" si="53"/>
        <v>70800</v>
      </c>
      <c r="AU172" s="3">
        <f t="shared" si="54"/>
        <v>72924</v>
      </c>
      <c r="AV172" s="3">
        <v>0.35</v>
      </c>
      <c r="AW172" s="3">
        <f t="shared" si="55"/>
        <v>25523.399999999998</v>
      </c>
      <c r="AX172" s="3">
        <v>18</v>
      </c>
      <c r="AY172" s="3">
        <f t="shared" si="56"/>
        <v>19.8</v>
      </c>
      <c r="AZ172" s="3">
        <f t="shared" si="57"/>
        <v>21.186000000000003</v>
      </c>
      <c r="BA172" s="3" t="s">
        <v>288</v>
      </c>
      <c r="BB172" s="3" t="s">
        <v>288</v>
      </c>
    </row>
    <row r="173" spans="1:54" ht="30" x14ac:dyDescent="0.25">
      <c r="A173" s="3">
        <v>164</v>
      </c>
      <c r="B173" s="4" t="s">
        <v>618</v>
      </c>
      <c r="C173" s="4" t="s">
        <v>377</v>
      </c>
      <c r="D173" s="3" t="s">
        <v>7</v>
      </c>
      <c r="E173" s="3">
        <v>10</v>
      </c>
      <c r="F173" s="3">
        <v>150</v>
      </c>
      <c r="G173" s="3">
        <f t="shared" si="35"/>
        <v>1500</v>
      </c>
      <c r="H173" s="3">
        <v>10</v>
      </c>
      <c r="I173" s="3">
        <v>125</v>
      </c>
      <c r="J173" s="3">
        <f t="shared" si="42"/>
        <v>1250</v>
      </c>
      <c r="K173" s="3">
        <v>20</v>
      </c>
      <c r="L173" s="3">
        <v>180</v>
      </c>
      <c r="M173" s="3">
        <f t="shared" ref="M173:M239" si="58">L173*K173</f>
        <v>3600</v>
      </c>
      <c r="N173" s="3">
        <v>30</v>
      </c>
      <c r="O173" s="3">
        <v>13</v>
      </c>
      <c r="P173" s="3">
        <f t="shared" si="51"/>
        <v>390</v>
      </c>
      <c r="Q173" s="3">
        <v>10</v>
      </c>
      <c r="R173" s="3">
        <v>10</v>
      </c>
      <c r="S173" s="3">
        <f t="shared" si="48"/>
        <v>100</v>
      </c>
      <c r="T173" s="3">
        <v>10</v>
      </c>
      <c r="U173" s="3">
        <v>160</v>
      </c>
      <c r="V173" s="3">
        <f t="shared" si="49"/>
        <v>1600</v>
      </c>
      <c r="W173" s="3">
        <v>10</v>
      </c>
      <c r="X173" s="3">
        <v>160</v>
      </c>
      <c r="Y173" s="3">
        <f t="shared" si="50"/>
        <v>1600</v>
      </c>
      <c r="Z173" s="3">
        <v>10</v>
      </c>
      <c r="AA173" s="3">
        <v>70</v>
      </c>
      <c r="AB173" s="3">
        <f t="shared" si="47"/>
        <v>700</v>
      </c>
      <c r="AC173" s="3">
        <v>20</v>
      </c>
      <c r="AD173" s="3">
        <v>200</v>
      </c>
      <c r="AE173" s="3">
        <f t="shared" si="46"/>
        <v>4000</v>
      </c>
      <c r="AF173" s="3">
        <v>10</v>
      </c>
      <c r="AG173" s="3">
        <v>350</v>
      </c>
      <c r="AH173" s="3">
        <f t="shared" si="43"/>
        <v>3500</v>
      </c>
      <c r="AI173" s="3">
        <v>10</v>
      </c>
      <c r="AJ173" s="3">
        <v>450</v>
      </c>
      <c r="AK173" s="3">
        <f t="shared" si="44"/>
        <v>4500</v>
      </c>
      <c r="AL173" s="3">
        <v>10</v>
      </c>
      <c r="AM173" s="3">
        <v>30</v>
      </c>
      <c r="AN173" s="3">
        <f t="shared" si="45"/>
        <v>300</v>
      </c>
      <c r="AO173" s="3"/>
      <c r="AP173" s="3"/>
      <c r="AQ173" s="3">
        <f t="shared" si="52"/>
        <v>0</v>
      </c>
      <c r="AR173" s="3" t="s">
        <v>58</v>
      </c>
      <c r="AS173" s="3" t="s">
        <v>7</v>
      </c>
      <c r="AT173" s="3">
        <f t="shared" si="53"/>
        <v>23040</v>
      </c>
      <c r="AU173" s="3">
        <f t="shared" si="54"/>
        <v>23731.200000000001</v>
      </c>
      <c r="AV173" s="3">
        <v>3.79</v>
      </c>
      <c r="AW173" s="3">
        <f t="shared" si="55"/>
        <v>89941.248000000007</v>
      </c>
      <c r="AX173" s="3">
        <v>32.1</v>
      </c>
      <c r="AY173" s="3">
        <f t="shared" si="56"/>
        <v>35.31</v>
      </c>
      <c r="AZ173" s="3">
        <f t="shared" si="57"/>
        <v>37.781700000000008</v>
      </c>
      <c r="BA173" s="3" t="s">
        <v>289</v>
      </c>
      <c r="BB173" s="3" t="s">
        <v>289</v>
      </c>
    </row>
    <row r="174" spans="1:54" ht="30" x14ac:dyDescent="0.25">
      <c r="A174" s="3">
        <v>165</v>
      </c>
      <c r="B174" s="4" t="s">
        <v>619</v>
      </c>
      <c r="C174" s="4" t="s">
        <v>378</v>
      </c>
      <c r="D174" s="3" t="s">
        <v>8</v>
      </c>
      <c r="E174" s="3">
        <v>0</v>
      </c>
      <c r="F174" s="3">
        <v>0</v>
      </c>
      <c r="G174" s="3">
        <f t="shared" si="35"/>
        <v>0</v>
      </c>
      <c r="H174" s="3">
        <v>30</v>
      </c>
      <c r="I174" s="3">
        <v>2</v>
      </c>
      <c r="J174" s="3">
        <f t="shared" si="42"/>
        <v>60</v>
      </c>
      <c r="K174" s="3">
        <v>0</v>
      </c>
      <c r="L174" s="3">
        <v>0</v>
      </c>
      <c r="M174" s="3">
        <f t="shared" si="58"/>
        <v>0</v>
      </c>
      <c r="N174" s="3">
        <v>90</v>
      </c>
      <c r="O174" s="3">
        <v>11</v>
      </c>
      <c r="P174" s="3">
        <f t="shared" si="51"/>
        <v>990</v>
      </c>
      <c r="Q174" s="3"/>
      <c r="R174" s="3"/>
      <c r="S174" s="3">
        <f t="shared" si="48"/>
        <v>0</v>
      </c>
      <c r="T174" s="3"/>
      <c r="U174" s="3"/>
      <c r="V174" s="3">
        <f t="shared" si="49"/>
        <v>0</v>
      </c>
      <c r="W174" s="3"/>
      <c r="X174" s="3"/>
      <c r="Y174" s="3">
        <f t="shared" si="50"/>
        <v>0</v>
      </c>
      <c r="Z174" s="3"/>
      <c r="AA174" s="3"/>
      <c r="AB174" s="3">
        <f t="shared" si="47"/>
        <v>0</v>
      </c>
      <c r="AC174" s="3"/>
      <c r="AD174" s="3"/>
      <c r="AE174" s="3">
        <f t="shared" si="46"/>
        <v>0</v>
      </c>
      <c r="AF174" s="3"/>
      <c r="AG174" s="3"/>
      <c r="AH174" s="3">
        <f t="shared" ref="AH174:AH230" si="59">AG174*AF174</f>
        <v>0</v>
      </c>
      <c r="AI174" s="3"/>
      <c r="AJ174" s="3"/>
      <c r="AK174" s="3">
        <f t="shared" ref="AK174:AK230" si="60">AJ174*AI174</f>
        <v>0</v>
      </c>
      <c r="AL174" s="3"/>
      <c r="AM174" s="3"/>
      <c r="AN174" s="3">
        <f t="shared" ref="AN174:AN230" si="61">AM174*AL174</f>
        <v>0</v>
      </c>
      <c r="AO174" s="3"/>
      <c r="AP174" s="3"/>
      <c r="AQ174" s="3">
        <f t="shared" si="52"/>
        <v>0</v>
      </c>
      <c r="AR174" s="3" t="s">
        <v>122</v>
      </c>
      <c r="AS174" s="3" t="s">
        <v>8</v>
      </c>
      <c r="AT174" s="3">
        <f t="shared" si="53"/>
        <v>1050</v>
      </c>
      <c r="AU174" s="3">
        <f t="shared" si="54"/>
        <v>1081.5</v>
      </c>
      <c r="AV174" s="3">
        <v>7.85</v>
      </c>
      <c r="AW174" s="3">
        <f t="shared" si="55"/>
        <v>8489.7749999999996</v>
      </c>
      <c r="AX174" s="3">
        <v>400</v>
      </c>
      <c r="AY174" s="3">
        <f t="shared" si="56"/>
        <v>440.00000000000006</v>
      </c>
      <c r="AZ174" s="3">
        <f t="shared" si="57"/>
        <v>470.80000000000007</v>
      </c>
      <c r="BA174" s="3" t="s">
        <v>288</v>
      </c>
      <c r="BB174" s="3" t="s">
        <v>288</v>
      </c>
    </row>
    <row r="175" spans="1:54" ht="30" x14ac:dyDescent="0.25">
      <c r="A175" s="3">
        <v>166</v>
      </c>
      <c r="B175" s="4" t="s">
        <v>610</v>
      </c>
      <c r="C175" s="4" t="s">
        <v>379</v>
      </c>
      <c r="D175" s="3" t="s">
        <v>8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>
        <v>0</v>
      </c>
      <c r="AJ175" s="3">
        <v>0</v>
      </c>
      <c r="AK175" s="3"/>
      <c r="AL175" s="3">
        <v>0</v>
      </c>
      <c r="AM175" s="3">
        <v>0</v>
      </c>
      <c r="AN175" s="3"/>
      <c r="AO175" s="3">
        <v>310</v>
      </c>
      <c r="AP175" s="3">
        <v>10</v>
      </c>
      <c r="AQ175" s="3">
        <f t="shared" si="52"/>
        <v>3100</v>
      </c>
      <c r="AR175" s="3" t="s">
        <v>285</v>
      </c>
      <c r="AS175" s="3" t="s">
        <v>8</v>
      </c>
      <c r="AT175" s="3">
        <f t="shared" si="53"/>
        <v>3100</v>
      </c>
      <c r="AU175" s="3">
        <f t="shared" si="54"/>
        <v>3193</v>
      </c>
      <c r="AV175" s="3">
        <v>9.94</v>
      </c>
      <c r="AW175" s="3">
        <f t="shared" si="55"/>
        <v>31738.42</v>
      </c>
      <c r="AX175" s="3">
        <v>168.92</v>
      </c>
      <c r="AY175" s="3">
        <f t="shared" si="56"/>
        <v>185.81200000000001</v>
      </c>
      <c r="AZ175" s="3">
        <f t="shared" si="57"/>
        <v>198.81884000000002</v>
      </c>
      <c r="BA175" s="3" t="s">
        <v>288</v>
      </c>
      <c r="BB175" s="3" t="s">
        <v>289</v>
      </c>
    </row>
    <row r="176" spans="1:54" x14ac:dyDescent="0.25">
      <c r="A176" s="3">
        <v>167</v>
      </c>
      <c r="B176" s="4" t="s">
        <v>620</v>
      </c>
      <c r="C176" s="4" t="s">
        <v>380</v>
      </c>
      <c r="D176" s="3" t="s">
        <v>8</v>
      </c>
      <c r="E176" s="3"/>
      <c r="F176" s="3"/>
      <c r="G176" s="3"/>
      <c r="H176" s="3"/>
      <c r="I176" s="3"/>
      <c r="J176" s="3"/>
      <c r="K176" s="3"/>
      <c r="L176" s="3"/>
      <c r="M176" s="3"/>
      <c r="N176" s="3">
        <v>60</v>
      </c>
      <c r="O176" s="3">
        <v>15</v>
      </c>
      <c r="P176" s="3">
        <f t="shared" si="51"/>
        <v>900</v>
      </c>
      <c r="Q176" s="3">
        <v>30</v>
      </c>
      <c r="R176" s="3">
        <v>1</v>
      </c>
      <c r="S176" s="3">
        <f t="shared" si="48"/>
        <v>30</v>
      </c>
      <c r="T176" s="3"/>
      <c r="U176" s="3"/>
      <c r="V176" s="3">
        <f t="shared" si="49"/>
        <v>0</v>
      </c>
      <c r="W176" s="3"/>
      <c r="X176" s="3"/>
      <c r="Y176" s="3">
        <f t="shared" si="50"/>
        <v>0</v>
      </c>
      <c r="Z176" s="3"/>
      <c r="AA176" s="3"/>
      <c r="AB176" s="3">
        <f t="shared" si="47"/>
        <v>0</v>
      </c>
      <c r="AC176" s="3">
        <v>42</v>
      </c>
      <c r="AD176" s="3">
        <v>15</v>
      </c>
      <c r="AE176" s="3">
        <f t="shared" si="46"/>
        <v>630</v>
      </c>
      <c r="AF176" s="3">
        <v>20</v>
      </c>
      <c r="AG176" s="3">
        <v>80</v>
      </c>
      <c r="AH176" s="3">
        <f t="shared" si="59"/>
        <v>1600</v>
      </c>
      <c r="AI176" s="3">
        <v>24</v>
      </c>
      <c r="AJ176" s="3">
        <v>180</v>
      </c>
      <c r="AK176" s="3">
        <f t="shared" si="60"/>
        <v>4320</v>
      </c>
      <c r="AL176" s="3">
        <v>20</v>
      </c>
      <c r="AM176" s="3">
        <v>10</v>
      </c>
      <c r="AN176" s="3">
        <f t="shared" si="61"/>
        <v>200</v>
      </c>
      <c r="AO176" s="3"/>
      <c r="AP176" s="3"/>
      <c r="AQ176" s="3">
        <f t="shared" si="52"/>
        <v>0</v>
      </c>
      <c r="AR176" s="3" t="s">
        <v>193</v>
      </c>
      <c r="AS176" s="3" t="s">
        <v>8</v>
      </c>
      <c r="AT176" s="3">
        <f t="shared" si="53"/>
        <v>7680</v>
      </c>
      <c r="AU176" s="3">
        <f t="shared" si="54"/>
        <v>7910.4000000000005</v>
      </c>
      <c r="AV176" s="3">
        <v>2.86</v>
      </c>
      <c r="AW176" s="3">
        <f t="shared" si="55"/>
        <v>22623.743999999999</v>
      </c>
      <c r="AX176" s="3">
        <v>145.66999999999999</v>
      </c>
      <c r="AY176" s="3">
        <f t="shared" si="56"/>
        <v>160.23699999999999</v>
      </c>
      <c r="AZ176" s="3">
        <f t="shared" si="57"/>
        <v>171.45358999999999</v>
      </c>
      <c r="BA176" s="3" t="s">
        <v>289</v>
      </c>
      <c r="BB176" s="3" t="s">
        <v>289</v>
      </c>
    </row>
    <row r="177" spans="1:54" ht="75" x14ac:dyDescent="0.25">
      <c r="A177" s="3">
        <v>168</v>
      </c>
      <c r="B177" s="4" t="s">
        <v>667</v>
      </c>
      <c r="C177" s="4" t="s">
        <v>482</v>
      </c>
      <c r="D177" s="3" t="s">
        <v>8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60</v>
      </c>
      <c r="O177" s="3">
        <v>6</v>
      </c>
      <c r="P177" s="3">
        <f t="shared" si="51"/>
        <v>360</v>
      </c>
      <c r="Q177" s="3"/>
      <c r="R177" s="3"/>
      <c r="S177" s="3">
        <f t="shared" si="48"/>
        <v>0</v>
      </c>
      <c r="T177" s="3"/>
      <c r="U177" s="3"/>
      <c r="V177" s="3">
        <f t="shared" si="49"/>
        <v>0</v>
      </c>
      <c r="W177" s="3"/>
      <c r="X177" s="3"/>
      <c r="Y177" s="3">
        <f t="shared" si="50"/>
        <v>0</v>
      </c>
      <c r="Z177" s="3"/>
      <c r="AA177" s="3"/>
      <c r="AB177" s="3">
        <f t="shared" si="47"/>
        <v>0</v>
      </c>
      <c r="AC177" s="3"/>
      <c r="AD177" s="3"/>
      <c r="AE177" s="3">
        <f t="shared" ref="AE177:AE233" si="62">AD177*AC177</f>
        <v>0</v>
      </c>
      <c r="AF177" s="3"/>
      <c r="AG177" s="3"/>
      <c r="AH177" s="3">
        <f t="shared" si="59"/>
        <v>0</v>
      </c>
      <c r="AI177" s="3"/>
      <c r="AJ177" s="3"/>
      <c r="AK177" s="3">
        <f t="shared" si="60"/>
        <v>0</v>
      </c>
      <c r="AL177" s="3"/>
      <c r="AM177" s="3"/>
      <c r="AN177" s="3">
        <f t="shared" si="61"/>
        <v>0</v>
      </c>
      <c r="AO177" s="3"/>
      <c r="AP177" s="3"/>
      <c r="AQ177" s="3">
        <f t="shared" si="52"/>
        <v>0</v>
      </c>
      <c r="AR177" s="3" t="s">
        <v>210</v>
      </c>
      <c r="AS177" s="3" t="s">
        <v>8</v>
      </c>
      <c r="AT177" s="3">
        <f t="shared" si="53"/>
        <v>360</v>
      </c>
      <c r="AU177" s="3">
        <f t="shared" si="54"/>
        <v>370.8</v>
      </c>
      <c r="AV177" s="3">
        <v>3.37</v>
      </c>
      <c r="AW177" s="3">
        <f t="shared" si="55"/>
        <v>1249.596</v>
      </c>
      <c r="AX177" s="3">
        <v>57.22</v>
      </c>
      <c r="AY177" s="3">
        <f t="shared" si="56"/>
        <v>62.942000000000007</v>
      </c>
      <c r="AZ177" s="3">
        <f t="shared" si="57"/>
        <v>67.347940000000008</v>
      </c>
      <c r="BA177" s="3" t="s">
        <v>288</v>
      </c>
      <c r="BB177" s="3"/>
    </row>
    <row r="178" spans="1:54" ht="75" x14ac:dyDescent="0.25">
      <c r="A178" s="3">
        <v>169</v>
      </c>
      <c r="B178" s="4" t="s">
        <v>622</v>
      </c>
      <c r="C178" s="4" t="s">
        <v>68</v>
      </c>
      <c r="D178" s="3" t="s">
        <v>64</v>
      </c>
      <c r="E178" s="3">
        <v>3</v>
      </c>
      <c r="F178" s="3">
        <v>50</v>
      </c>
      <c r="G178" s="3">
        <f t="shared" si="35"/>
        <v>150</v>
      </c>
      <c r="H178" s="3">
        <v>5</v>
      </c>
      <c r="I178" s="3">
        <v>18</v>
      </c>
      <c r="J178" s="3">
        <f t="shared" si="42"/>
        <v>90</v>
      </c>
      <c r="K178" s="3">
        <v>7</v>
      </c>
      <c r="L178" s="3">
        <v>98</v>
      </c>
      <c r="M178" s="3">
        <f t="shared" si="58"/>
        <v>686</v>
      </c>
      <c r="N178" s="3">
        <v>0</v>
      </c>
      <c r="O178" s="3">
        <v>0</v>
      </c>
      <c r="P178" s="3">
        <f t="shared" si="51"/>
        <v>0</v>
      </c>
      <c r="Q178" s="3"/>
      <c r="R178" s="3"/>
      <c r="S178" s="3">
        <f t="shared" si="48"/>
        <v>0</v>
      </c>
      <c r="T178" s="3">
        <v>3</v>
      </c>
      <c r="U178" s="3">
        <v>60</v>
      </c>
      <c r="V178" s="3">
        <f t="shared" si="49"/>
        <v>180</v>
      </c>
      <c r="W178" s="3">
        <v>3</v>
      </c>
      <c r="X178" s="3">
        <v>60</v>
      </c>
      <c r="Y178" s="3">
        <f t="shared" si="50"/>
        <v>180</v>
      </c>
      <c r="Z178" s="3"/>
      <c r="AA178" s="3"/>
      <c r="AB178" s="3">
        <f t="shared" si="47"/>
        <v>0</v>
      </c>
      <c r="AC178" s="3"/>
      <c r="AD178" s="3"/>
      <c r="AE178" s="3">
        <f t="shared" si="62"/>
        <v>0</v>
      </c>
      <c r="AF178" s="3"/>
      <c r="AG178" s="3"/>
      <c r="AH178" s="3">
        <f t="shared" si="59"/>
        <v>0</v>
      </c>
      <c r="AI178" s="3"/>
      <c r="AJ178" s="3"/>
      <c r="AK178" s="3">
        <f t="shared" si="60"/>
        <v>0</v>
      </c>
      <c r="AL178" s="3"/>
      <c r="AM178" s="3"/>
      <c r="AN178" s="3">
        <f t="shared" si="61"/>
        <v>0</v>
      </c>
      <c r="AO178" s="3"/>
      <c r="AP178" s="3"/>
      <c r="AQ178" s="3">
        <f t="shared" si="52"/>
        <v>0</v>
      </c>
      <c r="AR178" s="3" t="s">
        <v>68</v>
      </c>
      <c r="AS178" s="3" t="s">
        <v>64</v>
      </c>
      <c r="AT178" s="3">
        <f t="shared" si="53"/>
        <v>1286</v>
      </c>
      <c r="AU178" s="3">
        <f t="shared" si="54"/>
        <v>1324.58</v>
      </c>
      <c r="AV178" s="3">
        <v>97.05</v>
      </c>
      <c r="AW178" s="3">
        <f t="shared" si="55"/>
        <v>128550.48899999999</v>
      </c>
      <c r="AX178" s="3">
        <v>82.46</v>
      </c>
      <c r="AY178" s="3">
        <f t="shared" si="56"/>
        <v>90.706000000000003</v>
      </c>
      <c r="AZ178" s="3">
        <f t="shared" si="57"/>
        <v>97.055420000000012</v>
      </c>
      <c r="BA178" s="3" t="s">
        <v>288</v>
      </c>
      <c r="BB178" s="3"/>
    </row>
    <row r="179" spans="1:54" ht="75" x14ac:dyDescent="0.25">
      <c r="A179" s="3">
        <v>170</v>
      </c>
      <c r="B179" s="4" t="s">
        <v>622</v>
      </c>
      <c r="C179" s="4" t="s">
        <v>69</v>
      </c>
      <c r="D179" s="3" t="s">
        <v>64</v>
      </c>
      <c r="E179" s="3">
        <v>3</v>
      </c>
      <c r="F179" s="3">
        <v>10</v>
      </c>
      <c r="G179" s="3">
        <f t="shared" si="35"/>
        <v>30</v>
      </c>
      <c r="H179" s="3">
        <v>0</v>
      </c>
      <c r="I179" s="3">
        <v>0</v>
      </c>
      <c r="J179" s="3">
        <f t="shared" si="42"/>
        <v>0</v>
      </c>
      <c r="K179" s="3">
        <v>0</v>
      </c>
      <c r="L179" s="3">
        <v>0</v>
      </c>
      <c r="M179" s="3">
        <f t="shared" si="58"/>
        <v>0</v>
      </c>
      <c r="N179" s="3">
        <v>0</v>
      </c>
      <c r="O179" s="3">
        <v>0</v>
      </c>
      <c r="P179" s="3">
        <f t="shared" si="51"/>
        <v>0</v>
      </c>
      <c r="Q179" s="3"/>
      <c r="R179" s="3"/>
      <c r="S179" s="3">
        <f t="shared" si="48"/>
        <v>0</v>
      </c>
      <c r="T179" s="3"/>
      <c r="U179" s="3"/>
      <c r="V179" s="3">
        <f t="shared" si="49"/>
        <v>0</v>
      </c>
      <c r="W179" s="3"/>
      <c r="X179" s="3"/>
      <c r="Y179" s="3">
        <f t="shared" si="50"/>
        <v>0</v>
      </c>
      <c r="Z179" s="3"/>
      <c r="AA179" s="3"/>
      <c r="AB179" s="3">
        <f t="shared" si="47"/>
        <v>0</v>
      </c>
      <c r="AC179" s="3"/>
      <c r="AD179" s="3"/>
      <c r="AE179" s="3">
        <f t="shared" si="62"/>
        <v>0</v>
      </c>
      <c r="AF179" s="3"/>
      <c r="AG179" s="3"/>
      <c r="AH179" s="3">
        <f t="shared" si="59"/>
        <v>0</v>
      </c>
      <c r="AI179" s="3"/>
      <c r="AJ179" s="3"/>
      <c r="AK179" s="3">
        <f t="shared" si="60"/>
        <v>0</v>
      </c>
      <c r="AL179" s="3"/>
      <c r="AM179" s="3"/>
      <c r="AN179" s="3">
        <f t="shared" si="61"/>
        <v>0</v>
      </c>
      <c r="AO179" s="3"/>
      <c r="AP179" s="3"/>
      <c r="AQ179" s="3">
        <f t="shared" si="52"/>
        <v>0</v>
      </c>
      <c r="AR179" s="3" t="s">
        <v>69</v>
      </c>
      <c r="AS179" s="3" t="s">
        <v>64</v>
      </c>
      <c r="AT179" s="3">
        <f t="shared" si="53"/>
        <v>30</v>
      </c>
      <c r="AU179" s="3">
        <f t="shared" si="54"/>
        <v>30.900000000000002</v>
      </c>
      <c r="AV179" s="3">
        <v>125.99</v>
      </c>
      <c r="AW179" s="3">
        <f t="shared" si="55"/>
        <v>3893.0909999999999</v>
      </c>
      <c r="AX179" s="3">
        <v>107.05</v>
      </c>
      <c r="AY179" s="3">
        <f t="shared" si="56"/>
        <v>117.75500000000001</v>
      </c>
      <c r="AZ179" s="3">
        <f t="shared" si="57"/>
        <v>125.99785000000001</v>
      </c>
      <c r="BA179" s="3" t="s">
        <v>288</v>
      </c>
      <c r="BB179" s="3"/>
    </row>
    <row r="180" spans="1:54" ht="30" x14ac:dyDescent="0.25">
      <c r="A180" s="3">
        <v>171</v>
      </c>
      <c r="B180" s="4" t="s">
        <v>623</v>
      </c>
      <c r="C180" s="4" t="s">
        <v>483</v>
      </c>
      <c r="D180" s="3" t="s">
        <v>7</v>
      </c>
      <c r="E180" s="3">
        <v>10</v>
      </c>
      <c r="F180" s="3">
        <v>50</v>
      </c>
      <c r="G180" s="3">
        <f t="shared" si="35"/>
        <v>500</v>
      </c>
      <c r="H180" s="3">
        <v>10</v>
      </c>
      <c r="I180" s="3">
        <v>47</v>
      </c>
      <c r="J180" s="3">
        <f t="shared" si="42"/>
        <v>470</v>
      </c>
      <c r="K180" s="3">
        <v>10</v>
      </c>
      <c r="L180" s="3">
        <v>180</v>
      </c>
      <c r="M180" s="3">
        <f t="shared" si="58"/>
        <v>1800</v>
      </c>
      <c r="N180" s="3">
        <v>0</v>
      </c>
      <c r="O180" s="3">
        <v>0</v>
      </c>
      <c r="P180" s="3">
        <f t="shared" si="51"/>
        <v>0</v>
      </c>
      <c r="Q180" s="3"/>
      <c r="R180" s="3"/>
      <c r="S180" s="3">
        <f t="shared" si="48"/>
        <v>0</v>
      </c>
      <c r="T180" s="3">
        <v>30</v>
      </c>
      <c r="U180" s="3">
        <v>60</v>
      </c>
      <c r="V180" s="3">
        <f t="shared" si="49"/>
        <v>1800</v>
      </c>
      <c r="W180" s="3">
        <v>30</v>
      </c>
      <c r="X180" s="3">
        <v>60</v>
      </c>
      <c r="Y180" s="3">
        <f t="shared" si="50"/>
        <v>1800</v>
      </c>
      <c r="Z180" s="3"/>
      <c r="AA180" s="3"/>
      <c r="AB180" s="3">
        <f t="shared" si="47"/>
        <v>0</v>
      </c>
      <c r="AC180" s="3">
        <v>10</v>
      </c>
      <c r="AD180" s="3">
        <v>200</v>
      </c>
      <c r="AE180" s="3">
        <f t="shared" si="62"/>
        <v>2000</v>
      </c>
      <c r="AF180" s="3">
        <v>5</v>
      </c>
      <c r="AG180" s="3">
        <v>350</v>
      </c>
      <c r="AH180" s="3">
        <f t="shared" si="59"/>
        <v>1750</v>
      </c>
      <c r="AI180" s="3">
        <v>12</v>
      </c>
      <c r="AJ180" s="3">
        <v>450</v>
      </c>
      <c r="AK180" s="3">
        <f t="shared" si="60"/>
        <v>5400</v>
      </c>
      <c r="AL180" s="3">
        <v>10</v>
      </c>
      <c r="AM180" s="3">
        <v>100</v>
      </c>
      <c r="AN180" s="3">
        <f t="shared" si="61"/>
        <v>1000</v>
      </c>
      <c r="AO180" s="3"/>
      <c r="AP180" s="3"/>
      <c r="AQ180" s="3">
        <f t="shared" si="52"/>
        <v>0</v>
      </c>
      <c r="AR180" s="3" t="s">
        <v>79</v>
      </c>
      <c r="AS180" s="3" t="s">
        <v>7</v>
      </c>
      <c r="AT180" s="3">
        <f t="shared" si="53"/>
        <v>16520</v>
      </c>
      <c r="AU180" s="3">
        <f t="shared" si="54"/>
        <v>17015.600000000002</v>
      </c>
      <c r="AV180" s="3">
        <v>2.35</v>
      </c>
      <c r="AW180" s="3">
        <f t="shared" si="55"/>
        <v>39986.660000000003</v>
      </c>
      <c r="AX180" s="3">
        <v>20</v>
      </c>
      <c r="AY180" s="3">
        <f t="shared" si="56"/>
        <v>22</v>
      </c>
      <c r="AZ180" s="3">
        <f t="shared" si="57"/>
        <v>23.540000000000003</v>
      </c>
      <c r="BA180" s="3" t="s">
        <v>288</v>
      </c>
      <c r="BB180" s="3"/>
    </row>
    <row r="181" spans="1:54" x14ac:dyDescent="0.25">
      <c r="A181" s="3">
        <v>172</v>
      </c>
      <c r="B181" s="4" t="s">
        <v>160</v>
      </c>
      <c r="C181" s="4" t="s">
        <v>484</v>
      </c>
      <c r="D181" s="3" t="s">
        <v>6</v>
      </c>
      <c r="E181" s="3">
        <v>0</v>
      </c>
      <c r="F181" s="3">
        <v>0</v>
      </c>
      <c r="G181" s="3">
        <f t="shared" si="35"/>
        <v>0</v>
      </c>
      <c r="H181" s="3">
        <v>0</v>
      </c>
      <c r="I181" s="3">
        <v>0</v>
      </c>
      <c r="J181" s="3">
        <f t="shared" si="42"/>
        <v>0</v>
      </c>
      <c r="K181" s="3">
        <v>10</v>
      </c>
      <c r="L181" s="3">
        <v>100</v>
      </c>
      <c r="M181" s="3">
        <f t="shared" si="58"/>
        <v>1000</v>
      </c>
      <c r="N181" s="3">
        <v>0</v>
      </c>
      <c r="O181" s="3">
        <v>0</v>
      </c>
      <c r="P181" s="3">
        <f t="shared" si="51"/>
        <v>0</v>
      </c>
      <c r="Q181" s="3"/>
      <c r="R181" s="3"/>
      <c r="S181" s="3">
        <f t="shared" si="48"/>
        <v>0</v>
      </c>
      <c r="T181" s="3"/>
      <c r="U181" s="3"/>
      <c r="V181" s="3">
        <f t="shared" si="49"/>
        <v>0</v>
      </c>
      <c r="W181" s="3"/>
      <c r="X181" s="3"/>
      <c r="Y181" s="3">
        <f t="shared" si="50"/>
        <v>0</v>
      </c>
      <c r="Z181" s="3"/>
      <c r="AA181" s="3"/>
      <c r="AB181" s="3">
        <f t="shared" si="47"/>
        <v>0</v>
      </c>
      <c r="AC181" s="3"/>
      <c r="AD181" s="3"/>
      <c r="AE181" s="3">
        <f t="shared" si="62"/>
        <v>0</v>
      </c>
      <c r="AF181" s="3"/>
      <c r="AG181" s="3"/>
      <c r="AH181" s="3">
        <f t="shared" si="59"/>
        <v>0</v>
      </c>
      <c r="AI181" s="3"/>
      <c r="AJ181" s="3"/>
      <c r="AK181" s="3">
        <f t="shared" si="60"/>
        <v>0</v>
      </c>
      <c r="AL181" s="3"/>
      <c r="AM181" s="3"/>
      <c r="AN181" s="3">
        <f t="shared" si="61"/>
        <v>0</v>
      </c>
      <c r="AO181" s="3"/>
      <c r="AP181" s="3"/>
      <c r="AQ181" s="3">
        <f t="shared" si="52"/>
        <v>0</v>
      </c>
      <c r="AR181" s="3" t="s">
        <v>160</v>
      </c>
      <c r="AS181" s="3" t="s">
        <v>6</v>
      </c>
      <c r="AT181" s="3">
        <f t="shared" si="53"/>
        <v>1000</v>
      </c>
      <c r="AU181" s="3">
        <f t="shared" si="54"/>
        <v>1030</v>
      </c>
      <c r="AV181" s="3">
        <v>1.49</v>
      </c>
      <c r="AW181" s="3">
        <f t="shared" si="55"/>
        <v>1534.7</v>
      </c>
      <c r="AX181" s="3">
        <v>25.32</v>
      </c>
      <c r="AY181" s="3">
        <f t="shared" si="56"/>
        <v>27.852000000000004</v>
      </c>
      <c r="AZ181" s="3">
        <f t="shared" si="57"/>
        <v>29.801640000000006</v>
      </c>
      <c r="BA181" s="3" t="s">
        <v>288</v>
      </c>
      <c r="BB181" s="3" t="s">
        <v>289</v>
      </c>
    </row>
    <row r="182" spans="1:54" ht="30" x14ac:dyDescent="0.25">
      <c r="A182" s="3">
        <v>173</v>
      </c>
      <c r="B182" s="4" t="s">
        <v>575</v>
      </c>
      <c r="C182" s="4" t="s">
        <v>485</v>
      </c>
      <c r="D182" s="3" t="s">
        <v>6</v>
      </c>
      <c r="E182" s="3">
        <v>90</v>
      </c>
      <c r="F182" s="3">
        <v>210</v>
      </c>
      <c r="G182" s="3">
        <f t="shared" si="35"/>
        <v>18900</v>
      </c>
      <c r="H182" s="3">
        <v>60</v>
      </c>
      <c r="I182" s="3">
        <v>60</v>
      </c>
      <c r="J182" s="3">
        <f t="shared" si="42"/>
        <v>3600</v>
      </c>
      <c r="K182" s="3">
        <v>60</v>
      </c>
      <c r="L182" s="3">
        <v>20</v>
      </c>
      <c r="M182" s="3">
        <f t="shared" si="58"/>
        <v>1200</v>
      </c>
      <c r="N182" s="3">
        <v>90</v>
      </c>
      <c r="O182" s="3">
        <v>67</v>
      </c>
      <c r="P182" s="3">
        <f t="shared" si="51"/>
        <v>6030</v>
      </c>
      <c r="Q182" s="3">
        <v>60</v>
      </c>
      <c r="R182" s="3">
        <v>15</v>
      </c>
      <c r="S182" s="3">
        <f t="shared" si="48"/>
        <v>900</v>
      </c>
      <c r="T182" s="3">
        <v>120</v>
      </c>
      <c r="U182" s="3">
        <v>1460</v>
      </c>
      <c r="V182" s="3">
        <f t="shared" si="49"/>
        <v>175200</v>
      </c>
      <c r="W182" s="3">
        <v>120</v>
      </c>
      <c r="X182" s="3">
        <v>1460</v>
      </c>
      <c r="Y182" s="3">
        <f t="shared" si="50"/>
        <v>175200</v>
      </c>
      <c r="Z182" s="3"/>
      <c r="AA182" s="3"/>
      <c r="AB182" s="3">
        <f t="shared" si="47"/>
        <v>0</v>
      </c>
      <c r="AC182" s="3"/>
      <c r="AD182" s="3"/>
      <c r="AE182" s="3">
        <f t="shared" si="62"/>
        <v>0</v>
      </c>
      <c r="AF182" s="3"/>
      <c r="AG182" s="3"/>
      <c r="AH182" s="3">
        <f t="shared" si="59"/>
        <v>0</v>
      </c>
      <c r="AI182" s="3"/>
      <c r="AJ182" s="3"/>
      <c r="AK182" s="3">
        <f t="shared" si="60"/>
        <v>0</v>
      </c>
      <c r="AL182" s="3"/>
      <c r="AM182" s="3"/>
      <c r="AN182" s="3">
        <f t="shared" si="61"/>
        <v>0</v>
      </c>
      <c r="AO182" s="3">
        <v>360</v>
      </c>
      <c r="AP182" s="3">
        <v>17</v>
      </c>
      <c r="AQ182" s="3">
        <f t="shared" si="52"/>
        <v>6120</v>
      </c>
      <c r="AR182" s="3" t="s">
        <v>13</v>
      </c>
      <c r="AS182" s="3" t="s">
        <v>6</v>
      </c>
      <c r="AT182" s="3">
        <f t="shared" si="53"/>
        <v>387150</v>
      </c>
      <c r="AU182" s="3">
        <f t="shared" si="54"/>
        <v>398764.5</v>
      </c>
      <c r="AV182" s="3">
        <v>6.6</v>
      </c>
      <c r="AW182" s="3">
        <f t="shared" si="55"/>
        <v>2631845.6999999997</v>
      </c>
      <c r="AX182" s="3">
        <v>336.4</v>
      </c>
      <c r="AY182" s="3">
        <f t="shared" si="56"/>
        <v>370.04</v>
      </c>
      <c r="AZ182" s="3">
        <f t="shared" si="57"/>
        <v>395.94280000000003</v>
      </c>
      <c r="BA182" s="3" t="s">
        <v>289</v>
      </c>
      <c r="BB182" s="3" t="s">
        <v>289</v>
      </c>
    </row>
    <row r="183" spans="1:54" ht="30" x14ac:dyDescent="0.25">
      <c r="A183" s="3">
        <v>174</v>
      </c>
      <c r="B183" s="4" t="s">
        <v>575</v>
      </c>
      <c r="C183" s="4" t="s">
        <v>486</v>
      </c>
      <c r="D183" s="3" t="s">
        <v>6</v>
      </c>
      <c r="E183" s="3">
        <v>30</v>
      </c>
      <c r="F183" s="3">
        <v>210</v>
      </c>
      <c r="G183" s="3">
        <f t="shared" si="35"/>
        <v>6300</v>
      </c>
      <c r="H183" s="3">
        <v>30</v>
      </c>
      <c r="I183" s="3">
        <v>26</v>
      </c>
      <c r="J183" s="3">
        <f t="shared" si="42"/>
        <v>780</v>
      </c>
      <c r="K183" s="3">
        <v>80</v>
      </c>
      <c r="L183" s="3">
        <v>35</v>
      </c>
      <c r="M183" s="3">
        <f t="shared" si="58"/>
        <v>2800</v>
      </c>
      <c r="N183" s="3">
        <v>0</v>
      </c>
      <c r="O183" s="3">
        <v>0</v>
      </c>
      <c r="P183" s="3">
        <f t="shared" si="51"/>
        <v>0</v>
      </c>
      <c r="Q183" s="3"/>
      <c r="R183" s="3"/>
      <c r="S183" s="3">
        <f t="shared" si="48"/>
        <v>0</v>
      </c>
      <c r="T183" s="3">
        <v>80</v>
      </c>
      <c r="U183" s="3">
        <v>980</v>
      </c>
      <c r="V183" s="3">
        <f t="shared" si="49"/>
        <v>78400</v>
      </c>
      <c r="W183" s="3">
        <v>80</v>
      </c>
      <c r="X183" s="3">
        <v>980</v>
      </c>
      <c r="Y183" s="3">
        <f t="shared" si="50"/>
        <v>78400</v>
      </c>
      <c r="Z183" s="3"/>
      <c r="AA183" s="3"/>
      <c r="AB183" s="3">
        <f t="shared" si="47"/>
        <v>0</v>
      </c>
      <c r="AC183" s="3"/>
      <c r="AD183" s="3"/>
      <c r="AE183" s="3">
        <f t="shared" si="62"/>
        <v>0</v>
      </c>
      <c r="AF183" s="3"/>
      <c r="AG183" s="3"/>
      <c r="AH183" s="3">
        <f t="shared" si="59"/>
        <v>0</v>
      </c>
      <c r="AI183" s="3"/>
      <c r="AJ183" s="3"/>
      <c r="AK183" s="3">
        <f t="shared" si="60"/>
        <v>0</v>
      </c>
      <c r="AL183" s="3"/>
      <c r="AM183" s="3"/>
      <c r="AN183" s="3">
        <f t="shared" si="61"/>
        <v>0</v>
      </c>
      <c r="AO183" s="3"/>
      <c r="AP183" s="3"/>
      <c r="AQ183" s="3">
        <f t="shared" si="52"/>
        <v>0</v>
      </c>
      <c r="AR183" s="3" t="s">
        <v>14</v>
      </c>
      <c r="AS183" s="3" t="s">
        <v>6</v>
      </c>
      <c r="AT183" s="3">
        <f t="shared" si="53"/>
        <v>166680</v>
      </c>
      <c r="AU183" s="3">
        <f t="shared" si="54"/>
        <v>171680.4</v>
      </c>
      <c r="AV183" s="3">
        <v>10.99</v>
      </c>
      <c r="AW183" s="3">
        <f t="shared" si="55"/>
        <v>1886767.5959999999</v>
      </c>
      <c r="AX183" s="3">
        <v>560.66999999999996</v>
      </c>
      <c r="AY183" s="3">
        <f t="shared" si="56"/>
        <v>616.73699999999997</v>
      </c>
      <c r="AZ183" s="3">
        <f t="shared" si="57"/>
        <v>659.90859</v>
      </c>
      <c r="BA183" s="3" t="s">
        <v>289</v>
      </c>
      <c r="BB183" s="3" t="s">
        <v>289</v>
      </c>
    </row>
    <row r="184" spans="1:54" ht="30" x14ac:dyDescent="0.25">
      <c r="A184" s="3">
        <v>175</v>
      </c>
      <c r="B184" s="4" t="s">
        <v>575</v>
      </c>
      <c r="C184" s="4" t="s">
        <v>487</v>
      </c>
      <c r="D184" s="3" t="s">
        <v>6</v>
      </c>
      <c r="E184" s="3">
        <v>90</v>
      </c>
      <c r="F184" s="3">
        <v>210</v>
      </c>
      <c r="G184" s="3">
        <f t="shared" si="35"/>
        <v>18900</v>
      </c>
      <c r="H184" s="3">
        <v>60</v>
      </c>
      <c r="I184" s="3">
        <v>56</v>
      </c>
      <c r="J184" s="3">
        <f t="shared" si="42"/>
        <v>3360</v>
      </c>
      <c r="K184" s="3">
        <v>110</v>
      </c>
      <c r="L184" s="3">
        <v>210</v>
      </c>
      <c r="M184" s="3">
        <f t="shared" si="58"/>
        <v>23100</v>
      </c>
      <c r="N184" s="3">
        <v>0</v>
      </c>
      <c r="O184" s="3">
        <v>0</v>
      </c>
      <c r="P184" s="3">
        <f t="shared" si="51"/>
        <v>0</v>
      </c>
      <c r="Q184" s="3">
        <v>60</v>
      </c>
      <c r="R184" s="3">
        <v>10</v>
      </c>
      <c r="S184" s="3">
        <f t="shared" si="48"/>
        <v>600</v>
      </c>
      <c r="T184" s="3">
        <v>100</v>
      </c>
      <c r="U184" s="3">
        <v>1440</v>
      </c>
      <c r="V184" s="3">
        <f t="shared" si="49"/>
        <v>144000</v>
      </c>
      <c r="W184" s="3">
        <v>100</v>
      </c>
      <c r="X184" s="3">
        <v>1440</v>
      </c>
      <c r="Y184" s="3">
        <f t="shared" si="50"/>
        <v>144000</v>
      </c>
      <c r="Z184" s="3"/>
      <c r="AA184" s="3"/>
      <c r="AB184" s="3">
        <f t="shared" si="47"/>
        <v>0</v>
      </c>
      <c r="AC184" s="3">
        <v>25</v>
      </c>
      <c r="AD184" s="3">
        <v>5</v>
      </c>
      <c r="AE184" s="3">
        <f t="shared" si="62"/>
        <v>125</v>
      </c>
      <c r="AF184" s="3">
        <v>25</v>
      </c>
      <c r="AG184" s="3">
        <v>20</v>
      </c>
      <c r="AH184" s="3">
        <f t="shared" si="59"/>
        <v>500</v>
      </c>
      <c r="AI184" s="3">
        <v>40</v>
      </c>
      <c r="AJ184" s="3">
        <v>20</v>
      </c>
      <c r="AK184" s="3">
        <f t="shared" si="60"/>
        <v>800</v>
      </c>
      <c r="AL184" s="3">
        <v>30</v>
      </c>
      <c r="AM184" s="3">
        <v>100</v>
      </c>
      <c r="AN184" s="3">
        <f t="shared" si="61"/>
        <v>3000</v>
      </c>
      <c r="AO184" s="3">
        <v>1625</v>
      </c>
      <c r="AP184" s="3">
        <v>42</v>
      </c>
      <c r="AQ184" s="3">
        <f t="shared" si="52"/>
        <v>68250</v>
      </c>
      <c r="AR184" s="3" t="s">
        <v>15</v>
      </c>
      <c r="AS184" s="3" t="s">
        <v>6</v>
      </c>
      <c r="AT184" s="3">
        <f t="shared" si="53"/>
        <v>406635</v>
      </c>
      <c r="AU184" s="3">
        <f t="shared" si="54"/>
        <v>418834.05</v>
      </c>
      <c r="AV184" s="3">
        <v>8.43</v>
      </c>
      <c r="AW184" s="3">
        <f t="shared" si="55"/>
        <v>3530771.0414999998</v>
      </c>
      <c r="AX184" s="3">
        <v>215</v>
      </c>
      <c r="AY184" s="3">
        <f t="shared" si="56"/>
        <v>236.50000000000003</v>
      </c>
      <c r="AZ184" s="3">
        <f t="shared" si="57"/>
        <v>253.05500000000004</v>
      </c>
      <c r="BA184" s="3" t="s">
        <v>289</v>
      </c>
      <c r="BB184" s="3" t="s">
        <v>289</v>
      </c>
    </row>
    <row r="185" spans="1:54" ht="30" x14ac:dyDescent="0.25">
      <c r="A185" s="3">
        <v>176</v>
      </c>
      <c r="B185" s="4" t="s">
        <v>575</v>
      </c>
      <c r="C185" s="4" t="s">
        <v>488</v>
      </c>
      <c r="D185" s="3" t="s">
        <v>6</v>
      </c>
      <c r="E185" s="3">
        <v>30</v>
      </c>
      <c r="F185" s="3">
        <v>210</v>
      </c>
      <c r="G185" s="3">
        <f t="shared" si="35"/>
        <v>6300</v>
      </c>
      <c r="H185" s="3">
        <v>60</v>
      </c>
      <c r="I185" s="3">
        <v>12</v>
      </c>
      <c r="J185" s="3">
        <f t="shared" si="42"/>
        <v>720</v>
      </c>
      <c r="K185" s="3">
        <v>90</v>
      </c>
      <c r="L185" s="3">
        <v>95</v>
      </c>
      <c r="M185" s="3">
        <f t="shared" si="58"/>
        <v>8550</v>
      </c>
      <c r="N185" s="3">
        <v>90</v>
      </c>
      <c r="O185" s="3">
        <v>33</v>
      </c>
      <c r="P185" s="3">
        <f t="shared" si="51"/>
        <v>2970</v>
      </c>
      <c r="Q185" s="3">
        <v>30</v>
      </c>
      <c r="R185" s="3">
        <v>5</v>
      </c>
      <c r="S185" s="3">
        <f t="shared" si="48"/>
        <v>150</v>
      </c>
      <c r="T185" s="3">
        <v>80</v>
      </c>
      <c r="U185" s="3">
        <v>1260</v>
      </c>
      <c r="V185" s="3">
        <f t="shared" si="49"/>
        <v>100800</v>
      </c>
      <c r="W185" s="3">
        <v>80</v>
      </c>
      <c r="X185" s="3">
        <v>1260</v>
      </c>
      <c r="Y185" s="3">
        <f t="shared" si="50"/>
        <v>100800</v>
      </c>
      <c r="Z185" s="3"/>
      <c r="AA185" s="3"/>
      <c r="AB185" s="3">
        <f t="shared" si="47"/>
        <v>0</v>
      </c>
      <c r="AC185" s="3"/>
      <c r="AD185" s="3"/>
      <c r="AE185" s="3">
        <f t="shared" si="62"/>
        <v>0</v>
      </c>
      <c r="AF185" s="3"/>
      <c r="AG185" s="3"/>
      <c r="AH185" s="3">
        <f t="shared" si="59"/>
        <v>0</v>
      </c>
      <c r="AI185" s="3"/>
      <c r="AJ185" s="3"/>
      <c r="AK185" s="3">
        <f t="shared" si="60"/>
        <v>0</v>
      </c>
      <c r="AL185" s="3"/>
      <c r="AM185" s="3"/>
      <c r="AN185" s="3">
        <f t="shared" si="61"/>
        <v>0</v>
      </c>
      <c r="AO185" s="3"/>
      <c r="AP185" s="3"/>
      <c r="AQ185" s="3">
        <f t="shared" si="52"/>
        <v>0</v>
      </c>
      <c r="AR185" s="3" t="s">
        <v>16</v>
      </c>
      <c r="AS185" s="3" t="s">
        <v>6</v>
      </c>
      <c r="AT185" s="3">
        <f t="shared" si="53"/>
        <v>220290</v>
      </c>
      <c r="AU185" s="3">
        <f t="shared" si="54"/>
        <v>226898.7</v>
      </c>
      <c r="AV185" s="3">
        <v>10.39</v>
      </c>
      <c r="AW185" s="3">
        <f t="shared" si="55"/>
        <v>2357477.4930000002</v>
      </c>
      <c r="AX185" s="3">
        <v>265</v>
      </c>
      <c r="AY185" s="3">
        <f t="shared" si="56"/>
        <v>291.5</v>
      </c>
      <c r="AZ185" s="3">
        <f t="shared" si="57"/>
        <v>311.90500000000003</v>
      </c>
      <c r="BA185" s="3" t="s">
        <v>289</v>
      </c>
      <c r="BB185" s="3" t="s">
        <v>289</v>
      </c>
    </row>
    <row r="186" spans="1:54" x14ac:dyDescent="0.25">
      <c r="A186" s="3">
        <v>177</v>
      </c>
      <c r="B186" s="4" t="s">
        <v>575</v>
      </c>
      <c r="C186" s="4" t="s">
        <v>490</v>
      </c>
      <c r="D186" s="3" t="s">
        <v>6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>
        <v>0</v>
      </c>
      <c r="U186" s="3">
        <v>0</v>
      </c>
      <c r="V186" s="3"/>
      <c r="W186" s="3">
        <v>0</v>
      </c>
      <c r="X186" s="3">
        <v>0</v>
      </c>
      <c r="Y186" s="3"/>
      <c r="Z186" s="3">
        <v>50</v>
      </c>
      <c r="AA186" s="3">
        <v>10</v>
      </c>
      <c r="AB186" s="3">
        <f t="shared" si="47"/>
        <v>500</v>
      </c>
      <c r="AC186" s="3"/>
      <c r="AD186" s="3"/>
      <c r="AE186" s="3">
        <f t="shared" si="62"/>
        <v>0</v>
      </c>
      <c r="AF186" s="3"/>
      <c r="AG186" s="3"/>
      <c r="AH186" s="3">
        <f t="shared" si="59"/>
        <v>0</v>
      </c>
      <c r="AI186" s="3"/>
      <c r="AJ186" s="3"/>
      <c r="AK186" s="3">
        <f t="shared" si="60"/>
        <v>0</v>
      </c>
      <c r="AL186" s="3"/>
      <c r="AM186" s="3"/>
      <c r="AN186" s="3">
        <f t="shared" si="61"/>
        <v>0</v>
      </c>
      <c r="AO186" s="3"/>
      <c r="AP186" s="3"/>
      <c r="AQ186" s="3">
        <f t="shared" si="52"/>
        <v>0</v>
      </c>
      <c r="AR186" s="3" t="s">
        <v>234</v>
      </c>
      <c r="AS186" s="3" t="s">
        <v>6</v>
      </c>
      <c r="AT186" s="3">
        <f t="shared" si="53"/>
        <v>500</v>
      </c>
      <c r="AU186" s="3">
        <f t="shared" si="54"/>
        <v>515</v>
      </c>
      <c r="AV186" s="3">
        <v>5.19</v>
      </c>
      <c r="AW186" s="3">
        <f t="shared" si="55"/>
        <v>2672.8500000000004</v>
      </c>
      <c r="AX186" s="3">
        <v>264.72000000000003</v>
      </c>
      <c r="AY186" s="3">
        <f t="shared" si="56"/>
        <v>291.19200000000006</v>
      </c>
      <c r="AZ186" s="3">
        <f t="shared" si="57"/>
        <v>311.57544000000007</v>
      </c>
      <c r="BA186" s="3" t="s">
        <v>289</v>
      </c>
      <c r="BB186" s="3" t="s">
        <v>289</v>
      </c>
    </row>
    <row r="187" spans="1:54" x14ac:dyDescent="0.25">
      <c r="A187" s="3">
        <v>178</v>
      </c>
      <c r="B187" s="4" t="s">
        <v>575</v>
      </c>
      <c r="C187" s="4" t="s">
        <v>491</v>
      </c>
      <c r="D187" s="3" t="s">
        <v>6</v>
      </c>
      <c r="E187" s="3">
        <v>0</v>
      </c>
      <c r="F187" s="3">
        <v>0</v>
      </c>
      <c r="G187" s="3">
        <f t="shared" si="35"/>
        <v>0</v>
      </c>
      <c r="H187" s="3">
        <v>0</v>
      </c>
      <c r="I187" s="3">
        <v>0</v>
      </c>
      <c r="J187" s="3">
        <f t="shared" si="42"/>
        <v>0</v>
      </c>
      <c r="K187" s="3">
        <v>90</v>
      </c>
      <c r="L187" s="3">
        <v>8</v>
      </c>
      <c r="M187" s="3">
        <f t="shared" si="58"/>
        <v>720</v>
      </c>
      <c r="N187" s="3">
        <v>0</v>
      </c>
      <c r="O187" s="3">
        <v>0</v>
      </c>
      <c r="P187" s="3">
        <f t="shared" si="51"/>
        <v>0</v>
      </c>
      <c r="Q187" s="3"/>
      <c r="R187" s="3"/>
      <c r="S187" s="3">
        <f t="shared" si="48"/>
        <v>0</v>
      </c>
      <c r="T187" s="3"/>
      <c r="U187" s="3"/>
      <c r="V187" s="3">
        <f t="shared" si="49"/>
        <v>0</v>
      </c>
      <c r="W187" s="3"/>
      <c r="X187" s="3"/>
      <c r="Y187" s="3">
        <f t="shared" si="50"/>
        <v>0</v>
      </c>
      <c r="Z187" s="3"/>
      <c r="AA187" s="3"/>
      <c r="AB187" s="3">
        <f t="shared" si="47"/>
        <v>0</v>
      </c>
      <c r="AC187" s="3"/>
      <c r="AD187" s="3"/>
      <c r="AE187" s="3">
        <f t="shared" si="62"/>
        <v>0</v>
      </c>
      <c r="AF187" s="3"/>
      <c r="AG187" s="3"/>
      <c r="AH187" s="3">
        <f t="shared" si="59"/>
        <v>0</v>
      </c>
      <c r="AI187" s="3"/>
      <c r="AJ187" s="3"/>
      <c r="AK187" s="3">
        <f t="shared" si="60"/>
        <v>0</v>
      </c>
      <c r="AL187" s="3"/>
      <c r="AM187" s="3"/>
      <c r="AN187" s="3">
        <f t="shared" si="61"/>
        <v>0</v>
      </c>
      <c r="AO187" s="3">
        <v>360</v>
      </c>
      <c r="AP187" s="3">
        <v>7</v>
      </c>
      <c r="AQ187" s="3">
        <f t="shared" si="52"/>
        <v>2520</v>
      </c>
      <c r="AR187" s="3" t="s">
        <v>142</v>
      </c>
      <c r="AS187" s="3" t="s">
        <v>6</v>
      </c>
      <c r="AT187" s="3">
        <f t="shared" si="53"/>
        <v>3240</v>
      </c>
      <c r="AU187" s="3">
        <f t="shared" si="54"/>
        <v>3337.2000000000003</v>
      </c>
      <c r="AV187" s="3">
        <v>9.01</v>
      </c>
      <c r="AW187" s="3">
        <f t="shared" si="55"/>
        <v>30068.172000000002</v>
      </c>
      <c r="AX187" s="3">
        <v>459.13</v>
      </c>
      <c r="AY187" s="3">
        <f t="shared" si="56"/>
        <v>505.04300000000006</v>
      </c>
      <c r="AZ187" s="3">
        <f t="shared" si="57"/>
        <v>540.39601000000005</v>
      </c>
      <c r="BA187" s="3" t="s">
        <v>289</v>
      </c>
      <c r="BB187" s="3" t="s">
        <v>289</v>
      </c>
    </row>
    <row r="188" spans="1:54" x14ac:dyDescent="0.25">
      <c r="A188" s="3">
        <v>179</v>
      </c>
      <c r="B188" s="4" t="s">
        <v>575</v>
      </c>
      <c r="C188" s="4" t="s">
        <v>492</v>
      </c>
      <c r="D188" s="3" t="s">
        <v>6</v>
      </c>
      <c r="E188" s="3">
        <v>0</v>
      </c>
      <c r="F188" s="3">
        <v>0</v>
      </c>
      <c r="G188" s="3">
        <f t="shared" si="35"/>
        <v>0</v>
      </c>
      <c r="H188" s="3">
        <v>0</v>
      </c>
      <c r="I188" s="3">
        <v>0</v>
      </c>
      <c r="J188" s="3">
        <f t="shared" si="42"/>
        <v>0</v>
      </c>
      <c r="K188" s="3">
        <v>60</v>
      </c>
      <c r="L188" s="3">
        <v>9</v>
      </c>
      <c r="M188" s="3">
        <f t="shared" si="58"/>
        <v>540</v>
      </c>
      <c r="N188" s="3">
        <v>0</v>
      </c>
      <c r="O188" s="3">
        <v>0</v>
      </c>
      <c r="P188" s="3">
        <f t="shared" si="51"/>
        <v>0</v>
      </c>
      <c r="Q188" s="3"/>
      <c r="R188" s="3"/>
      <c r="S188" s="3">
        <f t="shared" si="48"/>
        <v>0</v>
      </c>
      <c r="T188" s="3"/>
      <c r="U188" s="3"/>
      <c r="V188" s="3">
        <f t="shared" si="49"/>
        <v>0</v>
      </c>
      <c r="W188" s="3"/>
      <c r="X188" s="3"/>
      <c r="Y188" s="3">
        <f t="shared" si="50"/>
        <v>0</v>
      </c>
      <c r="Z188" s="3"/>
      <c r="AA188" s="3"/>
      <c r="AB188" s="3">
        <f t="shared" si="47"/>
        <v>0</v>
      </c>
      <c r="AC188" s="3"/>
      <c r="AD188" s="3"/>
      <c r="AE188" s="3">
        <f t="shared" si="62"/>
        <v>0</v>
      </c>
      <c r="AF188" s="3"/>
      <c r="AG188" s="3"/>
      <c r="AH188" s="3">
        <f t="shared" si="59"/>
        <v>0</v>
      </c>
      <c r="AI188" s="3"/>
      <c r="AJ188" s="3"/>
      <c r="AK188" s="3">
        <f t="shared" si="60"/>
        <v>0</v>
      </c>
      <c r="AL188" s="3"/>
      <c r="AM188" s="3"/>
      <c r="AN188" s="3">
        <f t="shared" si="61"/>
        <v>0</v>
      </c>
      <c r="AO188" s="3"/>
      <c r="AP188" s="3"/>
      <c r="AQ188" s="3">
        <f t="shared" si="52"/>
        <v>0</v>
      </c>
      <c r="AR188" s="3" t="s">
        <v>143</v>
      </c>
      <c r="AS188" s="3" t="s">
        <v>6</v>
      </c>
      <c r="AT188" s="3">
        <f t="shared" si="53"/>
        <v>540</v>
      </c>
      <c r="AU188" s="3">
        <f t="shared" si="54"/>
        <v>556.20000000000005</v>
      </c>
      <c r="AV188" s="3">
        <v>12.02</v>
      </c>
      <c r="AW188" s="3">
        <f t="shared" si="55"/>
        <v>6685.5240000000003</v>
      </c>
      <c r="AX188" s="3">
        <v>612.69000000000005</v>
      </c>
      <c r="AY188" s="3">
        <f t="shared" si="56"/>
        <v>673.95900000000006</v>
      </c>
      <c r="AZ188" s="3">
        <f t="shared" si="57"/>
        <v>721.13613000000009</v>
      </c>
      <c r="BA188" s="3" t="s">
        <v>289</v>
      </c>
      <c r="BB188" s="3" t="s">
        <v>289</v>
      </c>
    </row>
    <row r="189" spans="1:54" ht="30" x14ac:dyDescent="0.25">
      <c r="A189" s="3">
        <v>180</v>
      </c>
      <c r="B189" s="4" t="s">
        <v>538</v>
      </c>
      <c r="C189" s="4" t="s">
        <v>493</v>
      </c>
      <c r="D189" s="3" t="s">
        <v>6</v>
      </c>
      <c r="E189" s="3"/>
      <c r="F189" s="3"/>
      <c r="G189" s="3"/>
      <c r="H189" s="3"/>
      <c r="I189" s="3"/>
      <c r="J189" s="3"/>
      <c r="K189" s="3"/>
      <c r="L189" s="3"/>
      <c r="M189" s="3"/>
      <c r="N189" s="3">
        <v>120</v>
      </c>
      <c r="O189" s="3">
        <v>75</v>
      </c>
      <c r="P189" s="3">
        <f t="shared" si="51"/>
        <v>9000</v>
      </c>
      <c r="Q189" s="3">
        <v>100</v>
      </c>
      <c r="R189" s="3">
        <v>3</v>
      </c>
      <c r="S189" s="3">
        <f t="shared" si="48"/>
        <v>300</v>
      </c>
      <c r="T189" s="3"/>
      <c r="U189" s="3"/>
      <c r="V189" s="3">
        <f t="shared" si="49"/>
        <v>0</v>
      </c>
      <c r="W189" s="3"/>
      <c r="X189" s="3"/>
      <c r="Y189" s="3">
        <f t="shared" si="50"/>
        <v>0</v>
      </c>
      <c r="Z189" s="3"/>
      <c r="AA189" s="3"/>
      <c r="AB189" s="3">
        <f t="shared" ref="AB189:AB239" si="63">AA189*Z189</f>
        <v>0</v>
      </c>
      <c r="AC189" s="3">
        <v>30</v>
      </c>
      <c r="AD189" s="3">
        <v>100</v>
      </c>
      <c r="AE189" s="3">
        <f t="shared" si="62"/>
        <v>3000</v>
      </c>
      <c r="AF189" s="3">
        <v>43</v>
      </c>
      <c r="AG189" s="3">
        <v>312</v>
      </c>
      <c r="AH189" s="3">
        <f t="shared" si="59"/>
        <v>13416</v>
      </c>
      <c r="AI189" s="3">
        <v>66</v>
      </c>
      <c r="AJ189" s="3">
        <v>322</v>
      </c>
      <c r="AK189" s="3">
        <f t="shared" si="60"/>
        <v>21252</v>
      </c>
      <c r="AL189" s="3">
        <v>15</v>
      </c>
      <c r="AM189" s="3">
        <v>20</v>
      </c>
      <c r="AN189" s="3">
        <f t="shared" si="61"/>
        <v>300</v>
      </c>
      <c r="AO189" s="3"/>
      <c r="AP189" s="3"/>
      <c r="AQ189" s="3">
        <f t="shared" si="52"/>
        <v>0</v>
      </c>
      <c r="AR189" s="3" t="s">
        <v>192</v>
      </c>
      <c r="AS189" s="3" t="s">
        <v>6</v>
      </c>
      <c r="AT189" s="3">
        <f t="shared" si="53"/>
        <v>47268</v>
      </c>
      <c r="AU189" s="3">
        <f t="shared" si="54"/>
        <v>48686.04</v>
      </c>
      <c r="AV189" s="3">
        <v>1.86</v>
      </c>
      <c r="AW189" s="3">
        <f t="shared" si="55"/>
        <v>90556.034400000004</v>
      </c>
      <c r="AX189" s="3">
        <v>157.69999999999999</v>
      </c>
      <c r="AY189" s="3">
        <f t="shared" si="56"/>
        <v>173.47</v>
      </c>
      <c r="AZ189" s="3">
        <f t="shared" si="57"/>
        <v>185.6129</v>
      </c>
      <c r="BA189" s="3" t="s">
        <v>289</v>
      </c>
      <c r="BB189" s="3" t="s">
        <v>289</v>
      </c>
    </row>
    <row r="190" spans="1:54" x14ac:dyDescent="0.25">
      <c r="A190" s="3">
        <v>181</v>
      </c>
      <c r="B190" s="4" t="s">
        <v>565</v>
      </c>
      <c r="C190" s="4" t="s">
        <v>494</v>
      </c>
      <c r="D190" s="3" t="s">
        <v>6</v>
      </c>
      <c r="E190" s="3">
        <v>0</v>
      </c>
      <c r="F190" s="3">
        <v>0</v>
      </c>
      <c r="G190" s="3">
        <f t="shared" si="35"/>
        <v>0</v>
      </c>
      <c r="H190" s="3">
        <v>0</v>
      </c>
      <c r="I190" s="3">
        <v>0</v>
      </c>
      <c r="J190" s="3">
        <f t="shared" si="42"/>
        <v>0</v>
      </c>
      <c r="K190" s="3">
        <v>10</v>
      </c>
      <c r="L190" s="3">
        <v>100</v>
      </c>
      <c r="M190" s="3">
        <f t="shared" si="58"/>
        <v>1000</v>
      </c>
      <c r="N190" s="3">
        <v>0</v>
      </c>
      <c r="O190" s="3">
        <v>0</v>
      </c>
      <c r="P190" s="3">
        <f t="shared" si="51"/>
        <v>0</v>
      </c>
      <c r="Q190" s="3"/>
      <c r="R190" s="3"/>
      <c r="S190" s="3">
        <f t="shared" si="48"/>
        <v>0</v>
      </c>
      <c r="T190" s="3">
        <v>0</v>
      </c>
      <c r="U190" s="3">
        <v>0</v>
      </c>
      <c r="V190" s="3">
        <f t="shared" si="49"/>
        <v>0</v>
      </c>
      <c r="W190" s="3">
        <v>0</v>
      </c>
      <c r="X190" s="3">
        <v>0</v>
      </c>
      <c r="Y190" s="3">
        <f t="shared" si="50"/>
        <v>0</v>
      </c>
      <c r="Z190" s="3">
        <v>0</v>
      </c>
      <c r="AA190" s="3">
        <v>0</v>
      </c>
      <c r="AB190" s="3">
        <f t="shared" si="63"/>
        <v>0</v>
      </c>
      <c r="AC190" s="3">
        <v>0</v>
      </c>
      <c r="AD190" s="3"/>
      <c r="AE190" s="3">
        <f t="shared" si="62"/>
        <v>0</v>
      </c>
      <c r="AF190" s="3"/>
      <c r="AG190" s="3"/>
      <c r="AH190" s="3">
        <f t="shared" si="59"/>
        <v>0</v>
      </c>
      <c r="AI190" s="3"/>
      <c r="AJ190" s="3"/>
      <c r="AK190" s="3">
        <f t="shared" si="60"/>
        <v>0</v>
      </c>
      <c r="AL190" s="3"/>
      <c r="AM190" s="3"/>
      <c r="AN190" s="3">
        <f t="shared" si="61"/>
        <v>0</v>
      </c>
      <c r="AO190" s="3"/>
      <c r="AP190" s="3"/>
      <c r="AQ190" s="3">
        <f t="shared" si="52"/>
        <v>0</v>
      </c>
      <c r="AR190" s="3" t="s">
        <v>152</v>
      </c>
      <c r="AS190" s="3" t="s">
        <v>6</v>
      </c>
      <c r="AT190" s="3">
        <f t="shared" si="53"/>
        <v>1000</v>
      </c>
      <c r="AU190" s="3">
        <f t="shared" si="54"/>
        <v>1030</v>
      </c>
      <c r="AV190" s="3">
        <v>0.88</v>
      </c>
      <c r="AW190" s="3">
        <f t="shared" si="55"/>
        <v>906.4</v>
      </c>
      <c r="AX190" s="3">
        <v>7.51</v>
      </c>
      <c r="AY190" s="3">
        <f t="shared" si="56"/>
        <v>8.261000000000001</v>
      </c>
      <c r="AZ190" s="3">
        <f t="shared" si="57"/>
        <v>8.8392700000000008</v>
      </c>
      <c r="BA190" s="3" t="s">
        <v>288</v>
      </c>
      <c r="BB190" s="3" t="s">
        <v>289</v>
      </c>
    </row>
    <row r="191" spans="1:54" ht="30" x14ac:dyDescent="0.25">
      <c r="A191" s="3">
        <v>182</v>
      </c>
      <c r="B191" s="4" t="s">
        <v>625</v>
      </c>
      <c r="C191" s="4" t="s">
        <v>495</v>
      </c>
      <c r="D191" s="3" t="s">
        <v>7</v>
      </c>
      <c r="E191" s="3">
        <v>20</v>
      </c>
      <c r="F191" s="3">
        <v>25</v>
      </c>
      <c r="G191" s="3">
        <f t="shared" si="35"/>
        <v>500</v>
      </c>
      <c r="H191" s="3">
        <v>8</v>
      </c>
      <c r="I191" s="3">
        <v>10</v>
      </c>
      <c r="J191" s="3">
        <f t="shared" si="42"/>
        <v>80</v>
      </c>
      <c r="K191" s="3">
        <v>0</v>
      </c>
      <c r="L191" s="3">
        <v>0</v>
      </c>
      <c r="M191" s="3">
        <f t="shared" si="58"/>
        <v>0</v>
      </c>
      <c r="N191" s="3">
        <v>10</v>
      </c>
      <c r="O191" s="3">
        <v>6</v>
      </c>
      <c r="P191" s="3">
        <f t="shared" si="51"/>
        <v>60</v>
      </c>
      <c r="Q191" s="3"/>
      <c r="R191" s="3"/>
      <c r="S191" s="3">
        <f t="shared" si="48"/>
        <v>0</v>
      </c>
      <c r="T191" s="3">
        <v>10</v>
      </c>
      <c r="U191" s="3">
        <v>60</v>
      </c>
      <c r="V191" s="3">
        <f t="shared" si="49"/>
        <v>600</v>
      </c>
      <c r="W191" s="3">
        <v>10</v>
      </c>
      <c r="X191" s="3">
        <v>60</v>
      </c>
      <c r="Y191" s="3">
        <f t="shared" si="50"/>
        <v>600</v>
      </c>
      <c r="Z191" s="3">
        <v>7</v>
      </c>
      <c r="AA191" s="3">
        <v>15</v>
      </c>
      <c r="AB191" s="3">
        <f t="shared" si="63"/>
        <v>105</v>
      </c>
      <c r="AC191" s="3">
        <v>10</v>
      </c>
      <c r="AD191" s="3">
        <v>70</v>
      </c>
      <c r="AE191" s="3">
        <f t="shared" si="62"/>
        <v>700</v>
      </c>
      <c r="AF191" s="3">
        <v>10</v>
      </c>
      <c r="AG191" s="3">
        <v>300</v>
      </c>
      <c r="AH191" s="3">
        <f t="shared" si="59"/>
        <v>3000</v>
      </c>
      <c r="AI191" s="3">
        <v>3</v>
      </c>
      <c r="AJ191" s="3">
        <v>350</v>
      </c>
      <c r="AK191" s="3">
        <f t="shared" si="60"/>
        <v>1050</v>
      </c>
      <c r="AL191" s="3">
        <v>5</v>
      </c>
      <c r="AM191" s="3">
        <v>80</v>
      </c>
      <c r="AN191" s="3">
        <f t="shared" si="61"/>
        <v>400</v>
      </c>
      <c r="AO191" s="3"/>
      <c r="AP191" s="3"/>
      <c r="AQ191" s="3">
        <f t="shared" si="52"/>
        <v>0</v>
      </c>
      <c r="AR191" s="3" t="s">
        <v>54</v>
      </c>
      <c r="AS191" s="3" t="s">
        <v>7</v>
      </c>
      <c r="AT191" s="3">
        <f t="shared" si="53"/>
        <v>7095</v>
      </c>
      <c r="AU191" s="3">
        <f t="shared" si="54"/>
        <v>7307.85</v>
      </c>
      <c r="AV191" s="3">
        <v>46</v>
      </c>
      <c r="AW191" s="3">
        <f t="shared" si="55"/>
        <v>336161.10000000003</v>
      </c>
      <c r="AX191" s="3">
        <v>0</v>
      </c>
      <c r="AY191" s="3">
        <f t="shared" si="56"/>
        <v>0</v>
      </c>
      <c r="AZ191" s="3">
        <f t="shared" si="57"/>
        <v>0</v>
      </c>
      <c r="BA191" s="3" t="s">
        <v>289</v>
      </c>
      <c r="BB191" s="3" t="s">
        <v>289</v>
      </c>
    </row>
    <row r="192" spans="1:54" ht="28.5" customHeight="1" x14ac:dyDescent="0.25">
      <c r="A192" s="3">
        <v>183</v>
      </c>
      <c r="B192" s="4" t="s">
        <v>625</v>
      </c>
      <c r="C192" s="4" t="s">
        <v>496</v>
      </c>
      <c r="D192" s="3" t="s">
        <v>6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>
        <v>0</v>
      </c>
      <c r="AJ192" s="3">
        <v>0</v>
      </c>
      <c r="AK192" s="3">
        <f t="shared" si="60"/>
        <v>0</v>
      </c>
      <c r="AL192" s="3">
        <v>0</v>
      </c>
      <c r="AM192" s="3">
        <v>0</v>
      </c>
      <c r="AN192" s="3"/>
      <c r="AO192" s="3">
        <v>240</v>
      </c>
      <c r="AP192" s="3">
        <v>27</v>
      </c>
      <c r="AQ192" s="3">
        <f t="shared" si="52"/>
        <v>6480</v>
      </c>
      <c r="AR192" s="3" t="s">
        <v>279</v>
      </c>
      <c r="AS192" s="3" t="s">
        <v>6</v>
      </c>
      <c r="AT192" s="3">
        <f t="shared" si="53"/>
        <v>6480</v>
      </c>
      <c r="AU192" s="3">
        <f t="shared" si="54"/>
        <v>6674.4000000000005</v>
      </c>
      <c r="AV192" s="3">
        <v>0.65</v>
      </c>
      <c r="AW192" s="3">
        <f t="shared" si="55"/>
        <v>4338.3600000000006</v>
      </c>
      <c r="AX192" s="3"/>
      <c r="AY192" s="3">
        <f t="shared" si="56"/>
        <v>0</v>
      </c>
      <c r="AZ192" s="3">
        <f t="shared" si="57"/>
        <v>0</v>
      </c>
      <c r="BA192" s="3" t="s">
        <v>289</v>
      </c>
      <c r="BB192" s="3" t="s">
        <v>289</v>
      </c>
    </row>
    <row r="193" spans="1:54" ht="30" x14ac:dyDescent="0.25">
      <c r="A193" s="3">
        <v>184</v>
      </c>
      <c r="B193" s="4" t="s">
        <v>658</v>
      </c>
      <c r="C193" s="4" t="s">
        <v>497</v>
      </c>
      <c r="D193" s="3" t="s">
        <v>6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/>
      <c r="M193" s="3">
        <v>0</v>
      </c>
      <c r="N193" s="3">
        <v>90</v>
      </c>
      <c r="O193" s="3">
        <v>8</v>
      </c>
      <c r="P193" s="3">
        <f t="shared" si="51"/>
        <v>720</v>
      </c>
      <c r="Q193" s="3">
        <v>30</v>
      </c>
      <c r="R193" s="3">
        <v>1</v>
      </c>
      <c r="S193" s="3">
        <f t="shared" si="48"/>
        <v>30</v>
      </c>
      <c r="T193" s="3"/>
      <c r="U193" s="3"/>
      <c r="V193" s="3">
        <f t="shared" si="49"/>
        <v>0</v>
      </c>
      <c r="W193" s="3"/>
      <c r="X193" s="3"/>
      <c r="Y193" s="3">
        <f t="shared" si="50"/>
        <v>0</v>
      </c>
      <c r="Z193" s="3"/>
      <c r="AA193" s="3"/>
      <c r="AB193" s="3">
        <f t="shared" si="63"/>
        <v>0</v>
      </c>
      <c r="AC193" s="3"/>
      <c r="AD193" s="3"/>
      <c r="AE193" s="3">
        <f t="shared" si="62"/>
        <v>0</v>
      </c>
      <c r="AF193" s="3">
        <v>45</v>
      </c>
      <c r="AG193" s="3">
        <v>150</v>
      </c>
      <c r="AH193" s="3">
        <f t="shared" si="59"/>
        <v>6750</v>
      </c>
      <c r="AI193" s="3">
        <v>40</v>
      </c>
      <c r="AJ193" s="3">
        <v>250</v>
      </c>
      <c r="AK193" s="3">
        <f t="shared" si="60"/>
        <v>10000</v>
      </c>
      <c r="AL193" s="3">
        <v>30</v>
      </c>
      <c r="AM193" s="3">
        <v>50</v>
      </c>
      <c r="AN193" s="3">
        <f t="shared" si="61"/>
        <v>1500</v>
      </c>
      <c r="AO193" s="3"/>
      <c r="AP193" s="3"/>
      <c r="AQ193" s="3">
        <f t="shared" si="52"/>
        <v>0</v>
      </c>
      <c r="AR193" s="3" t="s">
        <v>195</v>
      </c>
      <c r="AS193" s="3" t="s">
        <v>6</v>
      </c>
      <c r="AT193" s="3">
        <f t="shared" si="53"/>
        <v>19000</v>
      </c>
      <c r="AU193" s="3">
        <f t="shared" si="54"/>
        <v>19570</v>
      </c>
      <c r="AV193" s="3">
        <v>12.4</v>
      </c>
      <c r="AW193" s="3">
        <f t="shared" si="55"/>
        <v>242668</v>
      </c>
      <c r="AX193" s="3">
        <v>295</v>
      </c>
      <c r="AY193" s="3">
        <f t="shared" si="56"/>
        <v>324.5</v>
      </c>
      <c r="AZ193" s="3">
        <f t="shared" si="57"/>
        <v>347.21500000000003</v>
      </c>
      <c r="BA193" s="3" t="s">
        <v>288</v>
      </c>
      <c r="BB193" s="3" t="s">
        <v>289</v>
      </c>
    </row>
    <row r="194" spans="1:54" ht="30" x14ac:dyDescent="0.25">
      <c r="A194" s="3">
        <v>185</v>
      </c>
      <c r="B194" s="4" t="s">
        <v>658</v>
      </c>
      <c r="C194" s="4" t="s">
        <v>498</v>
      </c>
      <c r="D194" s="3" t="s">
        <v>6</v>
      </c>
      <c r="E194" s="3"/>
      <c r="F194" s="3"/>
      <c r="G194" s="3"/>
      <c r="H194" s="3"/>
      <c r="I194" s="3"/>
      <c r="J194" s="3"/>
      <c r="K194" s="3"/>
      <c r="L194" s="3"/>
      <c r="M194" s="3"/>
      <c r="N194" s="3">
        <v>50</v>
      </c>
      <c r="O194" s="3">
        <v>5</v>
      </c>
      <c r="P194" s="3">
        <f t="shared" si="51"/>
        <v>250</v>
      </c>
      <c r="Q194" s="3">
        <v>30</v>
      </c>
      <c r="R194" s="3">
        <v>1</v>
      </c>
      <c r="S194" s="3">
        <f>R194*Q194</f>
        <v>30</v>
      </c>
      <c r="T194" s="3"/>
      <c r="U194" s="3"/>
      <c r="V194" s="3">
        <f t="shared" si="49"/>
        <v>0</v>
      </c>
      <c r="W194" s="3"/>
      <c r="X194" s="3"/>
      <c r="Y194" s="3">
        <f t="shared" si="50"/>
        <v>0</v>
      </c>
      <c r="Z194" s="3"/>
      <c r="AA194" s="3"/>
      <c r="AB194" s="3">
        <f t="shared" si="63"/>
        <v>0</v>
      </c>
      <c r="AC194" s="3">
        <v>60</v>
      </c>
      <c r="AD194" s="3">
        <v>20</v>
      </c>
      <c r="AE194" s="3">
        <f t="shared" si="62"/>
        <v>1200</v>
      </c>
      <c r="AF194" s="3">
        <v>18</v>
      </c>
      <c r="AG194" s="3">
        <v>80</v>
      </c>
      <c r="AH194" s="3">
        <f t="shared" si="59"/>
        <v>1440</v>
      </c>
      <c r="AI194" s="3">
        <v>23</v>
      </c>
      <c r="AJ194" s="3">
        <v>80</v>
      </c>
      <c r="AK194" s="3">
        <f t="shared" si="60"/>
        <v>1840</v>
      </c>
      <c r="AL194" s="3">
        <v>30</v>
      </c>
      <c r="AM194" s="3">
        <v>42</v>
      </c>
      <c r="AN194" s="3">
        <f t="shared" si="61"/>
        <v>1260</v>
      </c>
      <c r="AO194" s="3"/>
      <c r="AP194" s="3"/>
      <c r="AQ194" s="3">
        <f t="shared" si="52"/>
        <v>0</v>
      </c>
      <c r="AR194" s="3" t="s">
        <v>190</v>
      </c>
      <c r="AS194" s="3" t="s">
        <v>6</v>
      </c>
      <c r="AT194" s="3">
        <f t="shared" si="53"/>
        <v>6020</v>
      </c>
      <c r="AU194" s="3">
        <f t="shared" si="54"/>
        <v>6200.6</v>
      </c>
      <c r="AV194" s="3">
        <v>16.18</v>
      </c>
      <c r="AW194" s="3">
        <f t="shared" si="55"/>
        <v>100325.708</v>
      </c>
      <c r="AX194" s="3">
        <v>385</v>
      </c>
      <c r="AY194" s="3">
        <f t="shared" si="56"/>
        <v>423.50000000000006</v>
      </c>
      <c r="AZ194" s="3">
        <f t="shared" si="57"/>
        <v>453.1450000000001</v>
      </c>
      <c r="BA194" s="3" t="s">
        <v>288</v>
      </c>
      <c r="BB194" s="3" t="s">
        <v>289</v>
      </c>
    </row>
    <row r="195" spans="1:54" ht="30" x14ac:dyDescent="0.25">
      <c r="A195" s="3">
        <v>186</v>
      </c>
      <c r="B195" s="4" t="s">
        <v>626</v>
      </c>
      <c r="C195" s="4" t="s">
        <v>499</v>
      </c>
      <c r="D195" s="3" t="s">
        <v>6</v>
      </c>
      <c r="E195" s="3">
        <v>60</v>
      </c>
      <c r="F195" s="3">
        <v>210</v>
      </c>
      <c r="G195" s="3">
        <f t="shared" si="35"/>
        <v>12600</v>
      </c>
      <c r="H195" s="3">
        <v>60</v>
      </c>
      <c r="I195" s="3">
        <v>42</v>
      </c>
      <c r="J195" s="3">
        <f t="shared" si="42"/>
        <v>2520</v>
      </c>
      <c r="K195" s="3">
        <v>0</v>
      </c>
      <c r="L195" s="3">
        <v>0</v>
      </c>
      <c r="M195" s="3">
        <f t="shared" si="58"/>
        <v>0</v>
      </c>
      <c r="N195" s="3">
        <v>0</v>
      </c>
      <c r="O195" s="3">
        <v>0</v>
      </c>
      <c r="P195" s="3">
        <f t="shared" si="51"/>
        <v>0</v>
      </c>
      <c r="Q195" s="3">
        <v>3</v>
      </c>
      <c r="R195" s="3">
        <v>1</v>
      </c>
      <c r="S195" s="3">
        <f t="shared" ref="S195:S239" si="64">R195*Q195</f>
        <v>3</v>
      </c>
      <c r="T195" s="3">
        <v>30</v>
      </c>
      <c r="U195" s="3">
        <v>720</v>
      </c>
      <c r="V195" s="3">
        <f t="shared" si="49"/>
        <v>21600</v>
      </c>
      <c r="W195" s="3">
        <v>30</v>
      </c>
      <c r="X195" s="3">
        <v>720</v>
      </c>
      <c r="Y195" s="3">
        <f t="shared" si="50"/>
        <v>21600</v>
      </c>
      <c r="Z195" s="3"/>
      <c r="AA195" s="3"/>
      <c r="AB195" s="3">
        <f t="shared" si="63"/>
        <v>0</v>
      </c>
      <c r="AC195" s="3">
        <v>21</v>
      </c>
      <c r="AD195" s="3">
        <v>5</v>
      </c>
      <c r="AE195" s="3">
        <f t="shared" si="62"/>
        <v>105</v>
      </c>
      <c r="AF195" s="3">
        <v>18</v>
      </c>
      <c r="AG195" s="3">
        <v>19</v>
      </c>
      <c r="AH195" s="3">
        <f t="shared" si="59"/>
        <v>342</v>
      </c>
      <c r="AI195" s="3">
        <v>24</v>
      </c>
      <c r="AJ195" s="3">
        <v>29</v>
      </c>
      <c r="AK195" s="3">
        <f t="shared" si="60"/>
        <v>696</v>
      </c>
      <c r="AL195" s="3">
        <v>10</v>
      </c>
      <c r="AM195" s="3">
        <v>19</v>
      </c>
      <c r="AN195" s="3">
        <f t="shared" si="61"/>
        <v>190</v>
      </c>
      <c r="AO195" s="3">
        <v>362</v>
      </c>
      <c r="AP195" s="3">
        <v>24</v>
      </c>
      <c r="AQ195" s="3">
        <f t="shared" si="52"/>
        <v>8688</v>
      </c>
      <c r="AR195" s="3" t="s">
        <v>32</v>
      </c>
      <c r="AS195" s="3" t="s">
        <v>6</v>
      </c>
      <c r="AT195" s="3">
        <f t="shared" si="53"/>
        <v>68344</v>
      </c>
      <c r="AU195" s="3">
        <f t="shared" si="54"/>
        <v>70394.320000000007</v>
      </c>
      <c r="AV195" s="3">
        <v>21.38</v>
      </c>
      <c r="AW195" s="3">
        <f t="shared" si="55"/>
        <v>1505030.5616000001</v>
      </c>
      <c r="AX195" s="3">
        <v>545</v>
      </c>
      <c r="AY195" s="3">
        <f t="shared" si="56"/>
        <v>599.5</v>
      </c>
      <c r="AZ195" s="3">
        <f t="shared" si="57"/>
        <v>641.46500000000003</v>
      </c>
      <c r="BA195" s="3" t="s">
        <v>288</v>
      </c>
      <c r="BB195" s="3" t="s">
        <v>289</v>
      </c>
    </row>
    <row r="196" spans="1:54" ht="30" x14ac:dyDescent="0.25">
      <c r="A196" s="3">
        <v>187</v>
      </c>
      <c r="B196" s="4" t="s">
        <v>626</v>
      </c>
      <c r="C196" s="4" t="s">
        <v>500</v>
      </c>
      <c r="D196" s="3" t="s">
        <v>6</v>
      </c>
      <c r="E196" s="3">
        <v>0</v>
      </c>
      <c r="F196" s="3">
        <v>0</v>
      </c>
      <c r="G196" s="3">
        <f t="shared" si="35"/>
        <v>0</v>
      </c>
      <c r="H196" s="3">
        <v>60</v>
      </c>
      <c r="I196" s="3">
        <v>40</v>
      </c>
      <c r="J196" s="3">
        <f t="shared" si="42"/>
        <v>2400</v>
      </c>
      <c r="K196" s="3">
        <v>0</v>
      </c>
      <c r="L196" s="3">
        <v>0</v>
      </c>
      <c r="M196" s="3">
        <f t="shared" si="58"/>
        <v>0</v>
      </c>
      <c r="N196" s="3">
        <v>0</v>
      </c>
      <c r="O196" s="3">
        <v>0</v>
      </c>
      <c r="P196" s="3">
        <f t="shared" si="51"/>
        <v>0</v>
      </c>
      <c r="Q196" s="3"/>
      <c r="R196" s="3"/>
      <c r="S196" s="3">
        <f t="shared" si="64"/>
        <v>0</v>
      </c>
      <c r="T196" s="3"/>
      <c r="U196" s="3"/>
      <c r="V196" s="3">
        <f t="shared" si="49"/>
        <v>0</v>
      </c>
      <c r="W196" s="3"/>
      <c r="X196" s="3"/>
      <c r="Y196" s="3">
        <f t="shared" si="50"/>
        <v>0</v>
      </c>
      <c r="Z196" s="3"/>
      <c r="AA196" s="3"/>
      <c r="AB196" s="3">
        <f t="shared" si="63"/>
        <v>0</v>
      </c>
      <c r="AC196" s="3">
        <v>30</v>
      </c>
      <c r="AD196" s="3">
        <v>10</v>
      </c>
      <c r="AE196" s="3">
        <f t="shared" si="62"/>
        <v>300</v>
      </c>
      <c r="AF196" s="3">
        <v>24</v>
      </c>
      <c r="AG196" s="3">
        <v>38</v>
      </c>
      <c r="AH196" s="3">
        <f t="shared" si="59"/>
        <v>912</v>
      </c>
      <c r="AI196" s="3">
        <v>48</v>
      </c>
      <c r="AJ196" s="3">
        <v>48</v>
      </c>
      <c r="AK196" s="3">
        <f t="shared" si="60"/>
        <v>2304</v>
      </c>
      <c r="AL196" s="3">
        <v>15</v>
      </c>
      <c r="AM196" s="3">
        <v>38</v>
      </c>
      <c r="AN196" s="3">
        <f t="shared" si="61"/>
        <v>570</v>
      </c>
      <c r="AO196" s="3"/>
      <c r="AP196" s="3"/>
      <c r="AQ196" s="3">
        <f t="shared" si="52"/>
        <v>0</v>
      </c>
      <c r="AR196" s="3" t="s">
        <v>96</v>
      </c>
      <c r="AS196" s="3" t="s">
        <v>6</v>
      </c>
      <c r="AT196" s="3">
        <f t="shared" si="53"/>
        <v>6486</v>
      </c>
      <c r="AU196" s="3">
        <f t="shared" si="54"/>
        <v>6680.58</v>
      </c>
      <c r="AV196" s="3">
        <v>14.12</v>
      </c>
      <c r="AW196" s="3">
        <f t="shared" si="55"/>
        <v>94329.789599999989</v>
      </c>
      <c r="AX196" s="3">
        <v>360</v>
      </c>
      <c r="AY196" s="3">
        <f t="shared" si="56"/>
        <v>396.00000000000006</v>
      </c>
      <c r="AZ196" s="3">
        <f t="shared" si="57"/>
        <v>423.72000000000008</v>
      </c>
      <c r="BA196" s="3" t="s">
        <v>288</v>
      </c>
      <c r="BB196" s="3" t="s">
        <v>289</v>
      </c>
    </row>
    <row r="197" spans="1:54" x14ac:dyDescent="0.25">
      <c r="A197" s="3">
        <v>188</v>
      </c>
      <c r="B197" s="4" t="s">
        <v>626</v>
      </c>
      <c r="C197" s="4" t="s">
        <v>381</v>
      </c>
      <c r="D197" s="3" t="s">
        <v>6</v>
      </c>
      <c r="E197" s="3">
        <v>0</v>
      </c>
      <c r="F197" s="3">
        <v>0</v>
      </c>
      <c r="G197" s="3">
        <v>0</v>
      </c>
      <c r="H197" s="3">
        <v>60</v>
      </c>
      <c r="I197" s="3">
        <v>17</v>
      </c>
      <c r="J197" s="3">
        <f t="shared" si="42"/>
        <v>1020</v>
      </c>
      <c r="K197" s="3">
        <v>0</v>
      </c>
      <c r="L197" s="3">
        <v>0</v>
      </c>
      <c r="M197" s="3">
        <f t="shared" si="58"/>
        <v>0</v>
      </c>
      <c r="N197" s="3">
        <v>0</v>
      </c>
      <c r="O197" s="3">
        <v>0</v>
      </c>
      <c r="P197" s="3">
        <f t="shared" si="51"/>
        <v>0</v>
      </c>
      <c r="Q197" s="3"/>
      <c r="R197" s="3"/>
      <c r="S197" s="3">
        <f t="shared" si="64"/>
        <v>0</v>
      </c>
      <c r="T197" s="3"/>
      <c r="U197" s="3"/>
      <c r="V197" s="3">
        <f t="shared" si="49"/>
        <v>0</v>
      </c>
      <c r="W197" s="3"/>
      <c r="X197" s="3"/>
      <c r="Y197" s="3">
        <f t="shared" si="50"/>
        <v>0</v>
      </c>
      <c r="Z197" s="3"/>
      <c r="AA197" s="3"/>
      <c r="AB197" s="3">
        <f t="shared" si="63"/>
        <v>0</v>
      </c>
      <c r="AC197" s="3">
        <v>25</v>
      </c>
      <c r="AD197" s="3">
        <v>8</v>
      </c>
      <c r="AE197" s="3">
        <f t="shared" si="62"/>
        <v>200</v>
      </c>
      <c r="AF197" s="3">
        <v>24</v>
      </c>
      <c r="AG197" s="3">
        <v>32</v>
      </c>
      <c r="AH197" s="3">
        <f t="shared" si="59"/>
        <v>768</v>
      </c>
      <c r="AI197" s="3">
        <v>48</v>
      </c>
      <c r="AJ197" s="3">
        <v>42</v>
      </c>
      <c r="AK197" s="3">
        <f t="shared" si="60"/>
        <v>2016</v>
      </c>
      <c r="AL197" s="3">
        <v>15</v>
      </c>
      <c r="AM197" s="3">
        <v>32</v>
      </c>
      <c r="AN197" s="3">
        <f t="shared" si="61"/>
        <v>480</v>
      </c>
      <c r="AO197" s="3"/>
      <c r="AP197" s="3"/>
      <c r="AQ197" s="3">
        <f t="shared" si="52"/>
        <v>0</v>
      </c>
      <c r="AR197" s="3" t="s">
        <v>95</v>
      </c>
      <c r="AS197" s="3" t="s">
        <v>6</v>
      </c>
      <c r="AT197" s="3">
        <f t="shared" si="53"/>
        <v>4484</v>
      </c>
      <c r="AU197" s="3">
        <f t="shared" si="54"/>
        <v>4618.5200000000004</v>
      </c>
      <c r="AV197" s="3">
        <v>13.45</v>
      </c>
      <c r="AW197" s="3">
        <f t="shared" si="55"/>
        <v>62119.094000000005</v>
      </c>
      <c r="AX197" s="3">
        <v>342.91</v>
      </c>
      <c r="AY197" s="3">
        <f t="shared" si="56"/>
        <v>377.20100000000008</v>
      </c>
      <c r="AZ197" s="3">
        <f t="shared" si="57"/>
        <v>403.60507000000013</v>
      </c>
      <c r="BA197" s="3" t="s">
        <v>288</v>
      </c>
      <c r="BB197" s="3" t="s">
        <v>289</v>
      </c>
    </row>
    <row r="198" spans="1:54" x14ac:dyDescent="0.25">
      <c r="A198" s="3">
        <v>189</v>
      </c>
      <c r="B198" s="4" t="s">
        <v>626</v>
      </c>
      <c r="C198" s="4" t="s">
        <v>382</v>
      </c>
      <c r="D198" s="3" t="s">
        <v>6</v>
      </c>
      <c r="E198" s="3">
        <v>60</v>
      </c>
      <c r="F198" s="3">
        <v>210</v>
      </c>
      <c r="G198" s="3">
        <f t="shared" ref="G198:G239" si="65">F198*E198</f>
        <v>12600</v>
      </c>
      <c r="H198" s="3">
        <v>60</v>
      </c>
      <c r="I198" s="3">
        <v>25</v>
      </c>
      <c r="J198" s="3">
        <f t="shared" si="42"/>
        <v>1500</v>
      </c>
      <c r="K198" s="3">
        <v>0</v>
      </c>
      <c r="L198" s="3">
        <v>0</v>
      </c>
      <c r="M198" s="3">
        <f t="shared" si="58"/>
        <v>0</v>
      </c>
      <c r="N198" s="3">
        <v>120</v>
      </c>
      <c r="O198" s="3">
        <v>22</v>
      </c>
      <c r="P198" s="3">
        <f t="shared" si="51"/>
        <v>2640</v>
      </c>
      <c r="Q198" s="3"/>
      <c r="R198" s="3">
        <v>30</v>
      </c>
      <c r="S198" s="3">
        <f t="shared" si="64"/>
        <v>0</v>
      </c>
      <c r="T198" s="3">
        <v>30</v>
      </c>
      <c r="U198" s="3">
        <v>680</v>
      </c>
      <c r="V198" s="3">
        <f t="shared" si="49"/>
        <v>20400</v>
      </c>
      <c r="W198" s="3">
        <v>30</v>
      </c>
      <c r="X198" s="3">
        <v>680</v>
      </c>
      <c r="Y198" s="3">
        <f t="shared" si="50"/>
        <v>20400</v>
      </c>
      <c r="Z198" s="3"/>
      <c r="AA198" s="3"/>
      <c r="AB198" s="3">
        <f t="shared" si="63"/>
        <v>0</v>
      </c>
      <c r="AC198" s="3"/>
      <c r="AD198" s="3"/>
      <c r="AE198" s="3">
        <f t="shared" si="62"/>
        <v>0</v>
      </c>
      <c r="AF198" s="3">
        <v>15</v>
      </c>
      <c r="AG198" s="3">
        <v>20</v>
      </c>
      <c r="AH198" s="3">
        <f t="shared" si="59"/>
        <v>300</v>
      </c>
      <c r="AI198" s="3">
        <v>24</v>
      </c>
      <c r="AJ198" s="3">
        <v>48</v>
      </c>
      <c r="AK198" s="3">
        <f t="shared" si="60"/>
        <v>1152</v>
      </c>
      <c r="AL198" s="3">
        <v>12</v>
      </c>
      <c r="AM198" s="3">
        <v>10</v>
      </c>
      <c r="AN198" s="3">
        <f t="shared" si="61"/>
        <v>120</v>
      </c>
      <c r="AO198" s="3"/>
      <c r="AP198" s="3"/>
      <c r="AQ198" s="3">
        <f t="shared" si="52"/>
        <v>0</v>
      </c>
      <c r="AR198" s="3" t="s">
        <v>31</v>
      </c>
      <c r="AS198" s="3" t="s">
        <v>6</v>
      </c>
      <c r="AT198" s="3">
        <f t="shared" si="53"/>
        <v>59112</v>
      </c>
      <c r="AU198" s="3">
        <f t="shared" si="54"/>
        <v>60885.36</v>
      </c>
      <c r="AV198" s="3">
        <v>20.52</v>
      </c>
      <c r="AW198" s="3">
        <f t="shared" si="55"/>
        <v>1249367.5872</v>
      </c>
      <c r="AX198" s="3">
        <v>1046.17</v>
      </c>
      <c r="AY198" s="3">
        <f t="shared" si="56"/>
        <v>1150.7870000000003</v>
      </c>
      <c r="AZ198" s="3">
        <f t="shared" si="57"/>
        <v>1231.3420900000003</v>
      </c>
      <c r="BA198" s="3" t="s">
        <v>288</v>
      </c>
      <c r="BB198" s="3" t="s">
        <v>289</v>
      </c>
    </row>
    <row r="199" spans="1:54" ht="30" x14ac:dyDescent="0.25">
      <c r="A199" s="3">
        <v>190</v>
      </c>
      <c r="B199" s="4" t="s">
        <v>626</v>
      </c>
      <c r="C199" s="4" t="s">
        <v>383</v>
      </c>
      <c r="D199" s="3" t="s">
        <v>64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>
        <v>3</v>
      </c>
      <c r="R199" s="3">
        <v>1</v>
      </c>
      <c r="S199" s="3">
        <f t="shared" si="64"/>
        <v>3</v>
      </c>
      <c r="T199" s="3"/>
      <c r="U199" s="3"/>
      <c r="V199" s="3">
        <f t="shared" si="49"/>
        <v>0</v>
      </c>
      <c r="W199" s="3"/>
      <c r="X199" s="3"/>
      <c r="Y199" s="3">
        <f t="shared" si="50"/>
        <v>0</v>
      </c>
      <c r="Z199" s="3"/>
      <c r="AA199" s="3"/>
      <c r="AB199" s="3">
        <f t="shared" si="63"/>
        <v>0</v>
      </c>
      <c r="AC199" s="3">
        <v>1</v>
      </c>
      <c r="AD199" s="3">
        <v>10</v>
      </c>
      <c r="AE199" s="3">
        <f t="shared" si="62"/>
        <v>10</v>
      </c>
      <c r="AF199" s="3"/>
      <c r="AG199" s="3"/>
      <c r="AH199" s="3">
        <f t="shared" si="59"/>
        <v>0</v>
      </c>
      <c r="AI199" s="3"/>
      <c r="AJ199" s="3"/>
      <c r="AK199" s="3">
        <f t="shared" si="60"/>
        <v>0</v>
      </c>
      <c r="AL199" s="3"/>
      <c r="AM199" s="3"/>
      <c r="AN199" s="3">
        <f t="shared" si="61"/>
        <v>0</v>
      </c>
      <c r="AO199" s="3"/>
      <c r="AP199" s="3"/>
      <c r="AQ199" s="3">
        <f t="shared" si="52"/>
        <v>0</v>
      </c>
      <c r="AR199" s="3" t="s">
        <v>221</v>
      </c>
      <c r="AS199" s="3" t="s">
        <v>64</v>
      </c>
      <c r="AT199" s="3">
        <f t="shared" si="53"/>
        <v>13</v>
      </c>
      <c r="AU199" s="3">
        <f t="shared" si="54"/>
        <v>13.39</v>
      </c>
      <c r="AV199" s="3">
        <v>895.69</v>
      </c>
      <c r="AW199" s="3">
        <f t="shared" si="55"/>
        <v>11993.289100000002</v>
      </c>
      <c r="AX199" s="3">
        <v>761</v>
      </c>
      <c r="AY199" s="3">
        <f t="shared" si="56"/>
        <v>837.1</v>
      </c>
      <c r="AZ199" s="3">
        <f t="shared" si="57"/>
        <v>895.69700000000012</v>
      </c>
      <c r="BA199" s="3" t="s">
        <v>288</v>
      </c>
      <c r="BB199" s="3" t="s">
        <v>289</v>
      </c>
    </row>
    <row r="200" spans="1:54" x14ac:dyDescent="0.25">
      <c r="A200" s="3">
        <v>191</v>
      </c>
      <c r="B200" s="4" t="s">
        <v>627</v>
      </c>
      <c r="C200" s="4" t="s">
        <v>386</v>
      </c>
      <c r="D200" s="3" t="s">
        <v>6</v>
      </c>
      <c r="E200" s="3">
        <v>0</v>
      </c>
      <c r="F200" s="3">
        <v>0</v>
      </c>
      <c r="G200" s="3">
        <f t="shared" si="65"/>
        <v>0</v>
      </c>
      <c r="H200" s="3">
        <v>60</v>
      </c>
      <c r="I200" s="3">
        <v>24</v>
      </c>
      <c r="J200" s="3">
        <f t="shared" si="42"/>
        <v>1440</v>
      </c>
      <c r="K200" s="3">
        <v>0</v>
      </c>
      <c r="L200" s="3">
        <v>0</v>
      </c>
      <c r="M200" s="3">
        <f t="shared" si="58"/>
        <v>0</v>
      </c>
      <c r="N200" s="3">
        <v>0</v>
      </c>
      <c r="O200" s="3">
        <v>0</v>
      </c>
      <c r="P200" s="3">
        <f t="shared" si="51"/>
        <v>0</v>
      </c>
      <c r="Q200" s="3">
        <v>30</v>
      </c>
      <c r="R200" s="3">
        <v>1</v>
      </c>
      <c r="S200" s="3">
        <f t="shared" si="64"/>
        <v>30</v>
      </c>
      <c r="T200" s="3"/>
      <c r="U200" s="3"/>
      <c r="V200" s="3">
        <f t="shared" si="49"/>
        <v>0</v>
      </c>
      <c r="W200" s="3"/>
      <c r="X200" s="3"/>
      <c r="Y200" s="3">
        <f t="shared" si="50"/>
        <v>0</v>
      </c>
      <c r="Z200" s="3">
        <v>30</v>
      </c>
      <c r="AA200" s="3">
        <v>25</v>
      </c>
      <c r="AB200" s="3">
        <f t="shared" si="63"/>
        <v>750</v>
      </c>
      <c r="AC200" s="3">
        <v>21</v>
      </c>
      <c r="AD200" s="3">
        <v>15</v>
      </c>
      <c r="AE200" s="3">
        <f t="shared" si="62"/>
        <v>315</v>
      </c>
      <c r="AF200" s="3">
        <v>25</v>
      </c>
      <c r="AG200" s="3">
        <v>30</v>
      </c>
      <c r="AH200" s="3">
        <f t="shared" si="59"/>
        <v>750</v>
      </c>
      <c r="AI200" s="3">
        <v>24</v>
      </c>
      <c r="AJ200" s="3">
        <v>40</v>
      </c>
      <c r="AK200" s="3">
        <f t="shared" si="60"/>
        <v>960</v>
      </c>
      <c r="AL200" s="3">
        <v>30</v>
      </c>
      <c r="AM200" s="3">
        <v>30</v>
      </c>
      <c r="AN200" s="3">
        <f t="shared" si="61"/>
        <v>900</v>
      </c>
      <c r="AO200" s="3"/>
      <c r="AP200" s="3"/>
      <c r="AQ200" s="3">
        <f t="shared" si="52"/>
        <v>0</v>
      </c>
      <c r="AR200" s="3" t="s">
        <v>118</v>
      </c>
      <c r="AS200" s="3" t="s">
        <v>6</v>
      </c>
      <c r="AT200" s="3">
        <f t="shared" si="53"/>
        <v>5145</v>
      </c>
      <c r="AU200" s="3">
        <f t="shared" si="54"/>
        <v>5299.35</v>
      </c>
      <c r="AV200" s="3">
        <v>4.6500000000000004</v>
      </c>
      <c r="AW200" s="3">
        <f t="shared" si="55"/>
        <v>24641.977500000005</v>
      </c>
      <c r="AX200" s="3">
        <v>236.95</v>
      </c>
      <c r="AY200" s="3">
        <f t="shared" si="56"/>
        <v>260.64499999999998</v>
      </c>
      <c r="AZ200" s="3">
        <f t="shared" si="57"/>
        <v>278.89015000000001</v>
      </c>
      <c r="BA200" s="3" t="s">
        <v>288</v>
      </c>
      <c r="BB200" s="3" t="s">
        <v>289</v>
      </c>
    </row>
    <row r="201" spans="1:54" x14ac:dyDescent="0.25">
      <c r="A201" s="3">
        <v>192</v>
      </c>
      <c r="B201" s="4" t="s">
        <v>627</v>
      </c>
      <c r="C201" s="4" t="s">
        <v>387</v>
      </c>
      <c r="D201" s="3" t="s">
        <v>6</v>
      </c>
      <c r="E201" s="3">
        <v>0</v>
      </c>
      <c r="F201" s="3">
        <v>0</v>
      </c>
      <c r="G201" s="3">
        <f t="shared" si="65"/>
        <v>0</v>
      </c>
      <c r="H201" s="3">
        <v>0</v>
      </c>
      <c r="I201" s="3">
        <v>0</v>
      </c>
      <c r="J201" s="3">
        <f t="shared" si="42"/>
        <v>0</v>
      </c>
      <c r="K201" s="3">
        <v>35</v>
      </c>
      <c r="L201" s="3">
        <v>18</v>
      </c>
      <c r="M201" s="3">
        <f t="shared" si="58"/>
        <v>630</v>
      </c>
      <c r="N201" s="3">
        <v>0</v>
      </c>
      <c r="O201" s="3">
        <v>0</v>
      </c>
      <c r="P201" s="3">
        <f t="shared" si="51"/>
        <v>0</v>
      </c>
      <c r="Q201" s="3">
        <v>30</v>
      </c>
      <c r="R201" s="3">
        <v>1</v>
      </c>
      <c r="S201" s="3">
        <f t="shared" si="64"/>
        <v>30</v>
      </c>
      <c r="T201" s="3"/>
      <c r="U201" s="3"/>
      <c r="V201" s="3">
        <f t="shared" si="49"/>
        <v>0</v>
      </c>
      <c r="W201" s="3"/>
      <c r="X201" s="3"/>
      <c r="Y201" s="3">
        <f t="shared" si="50"/>
        <v>0</v>
      </c>
      <c r="Z201" s="3">
        <v>40</v>
      </c>
      <c r="AA201" s="3">
        <v>35</v>
      </c>
      <c r="AB201" s="3">
        <f t="shared" si="63"/>
        <v>1400</v>
      </c>
      <c r="AC201" s="3">
        <v>30</v>
      </c>
      <c r="AD201" s="3">
        <v>30</v>
      </c>
      <c r="AE201" s="3">
        <f t="shared" si="62"/>
        <v>900</v>
      </c>
      <c r="AF201" s="3">
        <v>50</v>
      </c>
      <c r="AG201" s="3">
        <v>180</v>
      </c>
      <c r="AH201" s="3">
        <f t="shared" si="59"/>
        <v>9000</v>
      </c>
      <c r="AI201" s="3">
        <v>40</v>
      </c>
      <c r="AJ201" s="3">
        <v>280</v>
      </c>
      <c r="AK201" s="3">
        <f t="shared" si="60"/>
        <v>11200</v>
      </c>
      <c r="AL201" s="3">
        <v>30</v>
      </c>
      <c r="AM201" s="3">
        <v>80</v>
      </c>
      <c r="AN201" s="3">
        <f t="shared" si="61"/>
        <v>2400</v>
      </c>
      <c r="AO201" s="3">
        <v>588</v>
      </c>
      <c r="AP201" s="3">
        <v>54</v>
      </c>
      <c r="AQ201" s="3">
        <f t="shared" si="52"/>
        <v>31752</v>
      </c>
      <c r="AR201" s="3" t="s">
        <v>216</v>
      </c>
      <c r="AS201" s="3" t="s">
        <v>6</v>
      </c>
      <c r="AT201" s="3">
        <f t="shared" si="53"/>
        <v>57312</v>
      </c>
      <c r="AU201" s="3">
        <f t="shared" si="54"/>
        <v>59031.360000000001</v>
      </c>
      <c r="AV201" s="3">
        <v>7.9</v>
      </c>
      <c r="AW201" s="3">
        <f t="shared" si="55"/>
        <v>466347.74400000001</v>
      </c>
      <c r="AX201" s="3">
        <v>402.74</v>
      </c>
      <c r="AY201" s="3">
        <f t="shared" si="56"/>
        <v>443.01400000000007</v>
      </c>
      <c r="AZ201" s="3">
        <f t="shared" si="57"/>
        <v>474.02498000000008</v>
      </c>
      <c r="BA201" s="3" t="s">
        <v>288</v>
      </c>
      <c r="BB201" s="3" t="s">
        <v>289</v>
      </c>
    </row>
    <row r="202" spans="1:54" x14ac:dyDescent="0.25">
      <c r="A202" s="3">
        <v>193</v>
      </c>
      <c r="B202" s="4" t="s">
        <v>554</v>
      </c>
      <c r="C202" s="4" t="s">
        <v>384</v>
      </c>
      <c r="D202" s="3" t="s">
        <v>6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>
        <v>0</v>
      </c>
      <c r="U202" s="3">
        <v>0</v>
      </c>
      <c r="V202" s="3"/>
      <c r="W202" s="3">
        <v>0</v>
      </c>
      <c r="X202" s="3">
        <v>0</v>
      </c>
      <c r="Y202" s="3"/>
      <c r="Z202" s="3">
        <v>0</v>
      </c>
      <c r="AA202" s="3">
        <v>0</v>
      </c>
      <c r="AB202" s="3"/>
      <c r="AC202" s="3">
        <v>21</v>
      </c>
      <c r="AD202" s="3">
        <v>4</v>
      </c>
      <c r="AE202" s="3">
        <f t="shared" si="62"/>
        <v>84</v>
      </c>
      <c r="AF202" s="3">
        <v>40</v>
      </c>
      <c r="AG202" s="3">
        <v>50</v>
      </c>
      <c r="AH202" s="3">
        <f t="shared" si="59"/>
        <v>2000</v>
      </c>
      <c r="AI202" s="3">
        <v>60</v>
      </c>
      <c r="AJ202" s="3">
        <v>50</v>
      </c>
      <c r="AK202" s="3">
        <f t="shared" si="60"/>
        <v>3000</v>
      </c>
      <c r="AL202" s="3"/>
      <c r="AM202" s="3"/>
      <c r="AN202" s="3">
        <f t="shared" si="61"/>
        <v>0</v>
      </c>
      <c r="AO202" s="3"/>
      <c r="AP202" s="3"/>
      <c r="AQ202" s="3">
        <f t="shared" si="52"/>
        <v>0</v>
      </c>
      <c r="AR202" s="3" t="s">
        <v>253</v>
      </c>
      <c r="AS202" s="3" t="s">
        <v>6</v>
      </c>
      <c r="AT202" s="3">
        <f t="shared" si="53"/>
        <v>5084</v>
      </c>
      <c r="AU202" s="3">
        <f t="shared" si="54"/>
        <v>5236.5200000000004</v>
      </c>
      <c r="AV202" s="3">
        <v>4.13</v>
      </c>
      <c r="AW202" s="3">
        <f t="shared" si="55"/>
        <v>21626.827600000001</v>
      </c>
      <c r="AX202" s="3">
        <v>210.56</v>
      </c>
      <c r="AY202" s="3">
        <f t="shared" si="56"/>
        <v>231.61600000000001</v>
      </c>
      <c r="AZ202" s="3">
        <f t="shared" si="57"/>
        <v>247.82912000000002</v>
      </c>
      <c r="BA202" s="3" t="s">
        <v>288</v>
      </c>
      <c r="BB202" s="3" t="s">
        <v>289</v>
      </c>
    </row>
    <row r="203" spans="1:54" x14ac:dyDescent="0.25">
      <c r="A203" s="3">
        <v>194</v>
      </c>
      <c r="B203" s="4" t="s">
        <v>554</v>
      </c>
      <c r="C203" s="4" t="s">
        <v>385</v>
      </c>
      <c r="D203" s="3" t="s">
        <v>6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30</v>
      </c>
      <c r="O203" s="3">
        <v>3</v>
      </c>
      <c r="P203" s="3">
        <f t="shared" si="51"/>
        <v>90</v>
      </c>
      <c r="Q203" s="3"/>
      <c r="R203" s="3"/>
      <c r="S203" s="3">
        <f t="shared" si="64"/>
        <v>0</v>
      </c>
      <c r="T203" s="3"/>
      <c r="U203" s="3"/>
      <c r="V203" s="3">
        <f t="shared" ref="V203:V239" si="66">U203*T203</f>
        <v>0</v>
      </c>
      <c r="W203" s="3"/>
      <c r="X203" s="3"/>
      <c r="Y203" s="3">
        <f t="shared" ref="Y203:Y239" si="67">X203*W203</f>
        <v>0</v>
      </c>
      <c r="Z203" s="3"/>
      <c r="AA203" s="3"/>
      <c r="AB203" s="3">
        <f t="shared" si="63"/>
        <v>0</v>
      </c>
      <c r="AC203" s="3"/>
      <c r="AD203" s="3"/>
      <c r="AE203" s="3">
        <f t="shared" si="62"/>
        <v>0</v>
      </c>
      <c r="AF203" s="3"/>
      <c r="AG203" s="3"/>
      <c r="AH203" s="3">
        <f t="shared" si="59"/>
        <v>0</v>
      </c>
      <c r="AI203" s="3"/>
      <c r="AJ203" s="3"/>
      <c r="AK203" s="3">
        <f t="shared" si="60"/>
        <v>0</v>
      </c>
      <c r="AL203" s="3"/>
      <c r="AM203" s="3"/>
      <c r="AN203" s="3">
        <f t="shared" si="61"/>
        <v>0</v>
      </c>
      <c r="AO203" s="3"/>
      <c r="AP203" s="3"/>
      <c r="AQ203" s="3">
        <f t="shared" si="52"/>
        <v>0</v>
      </c>
      <c r="AR203" s="3" t="s">
        <v>211</v>
      </c>
      <c r="AS203" s="3" t="s">
        <v>6</v>
      </c>
      <c r="AT203" s="3">
        <f t="shared" si="53"/>
        <v>90</v>
      </c>
      <c r="AU203" s="3">
        <f t="shared" si="54"/>
        <v>92.7</v>
      </c>
      <c r="AV203" s="3">
        <v>7.8</v>
      </c>
      <c r="AW203" s="3">
        <f t="shared" si="55"/>
        <v>723.06000000000006</v>
      </c>
      <c r="AX203" s="3">
        <v>397.73</v>
      </c>
      <c r="AY203" s="3">
        <f t="shared" si="56"/>
        <v>437.50300000000004</v>
      </c>
      <c r="AZ203" s="3">
        <f t="shared" si="57"/>
        <v>468.12821000000008</v>
      </c>
      <c r="BA203" s="3" t="s">
        <v>288</v>
      </c>
      <c r="BB203" s="3" t="s">
        <v>289</v>
      </c>
    </row>
    <row r="204" spans="1:54" ht="30" x14ac:dyDescent="0.25">
      <c r="A204" s="3">
        <v>195</v>
      </c>
      <c r="B204" s="4" t="s">
        <v>624</v>
      </c>
      <c r="C204" s="4" t="s">
        <v>388</v>
      </c>
      <c r="D204" s="3" t="s">
        <v>6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>
        <v>0</v>
      </c>
      <c r="U204" s="3">
        <v>0</v>
      </c>
      <c r="V204" s="3"/>
      <c r="W204" s="3">
        <v>0</v>
      </c>
      <c r="X204" s="3">
        <v>0</v>
      </c>
      <c r="Y204" s="3"/>
      <c r="Z204" s="3">
        <v>0</v>
      </c>
      <c r="AA204" s="3">
        <v>0</v>
      </c>
      <c r="AB204" s="3"/>
      <c r="AC204" s="3">
        <v>10</v>
      </c>
      <c r="AD204" s="3">
        <v>2</v>
      </c>
      <c r="AE204" s="3">
        <f t="shared" si="62"/>
        <v>20</v>
      </c>
      <c r="AF204" s="3">
        <v>20</v>
      </c>
      <c r="AG204" s="3">
        <v>4</v>
      </c>
      <c r="AH204" s="3">
        <f t="shared" si="59"/>
        <v>80</v>
      </c>
      <c r="AI204" s="3">
        <v>22</v>
      </c>
      <c r="AJ204" s="3">
        <v>4</v>
      </c>
      <c r="AK204" s="3">
        <f t="shared" si="60"/>
        <v>88</v>
      </c>
      <c r="AL204" s="3"/>
      <c r="AM204" s="3"/>
      <c r="AN204" s="3">
        <f t="shared" si="61"/>
        <v>0</v>
      </c>
      <c r="AO204" s="3"/>
      <c r="AP204" s="3"/>
      <c r="AQ204" s="3">
        <f t="shared" si="52"/>
        <v>0</v>
      </c>
      <c r="AR204" s="3" t="s">
        <v>249</v>
      </c>
      <c r="AS204" s="3" t="s">
        <v>6</v>
      </c>
      <c r="AT204" s="3">
        <f t="shared" si="53"/>
        <v>188</v>
      </c>
      <c r="AU204" s="3">
        <f t="shared" si="54"/>
        <v>193.64000000000001</v>
      </c>
      <c r="AV204" s="3">
        <v>17.52</v>
      </c>
      <c r="AW204" s="3">
        <f t="shared" si="55"/>
        <v>3392.5728000000004</v>
      </c>
      <c r="AX204" s="3">
        <v>416.74</v>
      </c>
      <c r="AY204" s="3">
        <f t="shared" si="56"/>
        <v>458.41400000000004</v>
      </c>
      <c r="AZ204" s="3">
        <f t="shared" si="57"/>
        <v>490.50298000000009</v>
      </c>
      <c r="BA204" s="3" t="s">
        <v>288</v>
      </c>
      <c r="BB204" s="3" t="s">
        <v>289</v>
      </c>
    </row>
    <row r="205" spans="1:54" x14ac:dyDescent="0.25">
      <c r="A205" s="3">
        <v>196</v>
      </c>
      <c r="B205" s="4" t="s">
        <v>624</v>
      </c>
      <c r="C205" s="4" t="s">
        <v>389</v>
      </c>
      <c r="D205" s="3" t="s">
        <v>6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>
        <v>0</v>
      </c>
      <c r="U205" s="3">
        <v>0</v>
      </c>
      <c r="V205" s="3"/>
      <c r="W205" s="3">
        <v>0</v>
      </c>
      <c r="X205" s="3">
        <v>0</v>
      </c>
      <c r="Y205" s="3"/>
      <c r="Z205" s="3">
        <v>0</v>
      </c>
      <c r="AA205" s="3">
        <v>0</v>
      </c>
      <c r="AB205" s="3"/>
      <c r="AC205" s="3">
        <v>15</v>
      </c>
      <c r="AD205" s="3">
        <v>7</v>
      </c>
      <c r="AE205" s="3">
        <f t="shared" si="62"/>
        <v>105</v>
      </c>
      <c r="AF205" s="3">
        <v>40</v>
      </c>
      <c r="AG205" s="3">
        <v>20</v>
      </c>
      <c r="AH205" s="3">
        <f t="shared" si="59"/>
        <v>800</v>
      </c>
      <c r="AI205" s="3">
        <v>44</v>
      </c>
      <c r="AJ205" s="3">
        <v>25</v>
      </c>
      <c r="AK205" s="3">
        <f t="shared" si="60"/>
        <v>1100</v>
      </c>
      <c r="AL205" s="3"/>
      <c r="AM205" s="3"/>
      <c r="AN205" s="3">
        <f t="shared" si="61"/>
        <v>0</v>
      </c>
      <c r="AO205" s="3"/>
      <c r="AP205" s="3"/>
      <c r="AQ205" s="3">
        <f t="shared" si="52"/>
        <v>0</v>
      </c>
      <c r="AR205" s="3" t="s">
        <v>250</v>
      </c>
      <c r="AS205" s="3" t="s">
        <v>6</v>
      </c>
      <c r="AT205" s="3">
        <f t="shared" si="53"/>
        <v>2005</v>
      </c>
      <c r="AU205" s="3">
        <f t="shared" si="54"/>
        <v>2065.15</v>
      </c>
      <c r="AV205" s="3">
        <v>10.17</v>
      </c>
      <c r="AW205" s="3">
        <f t="shared" si="55"/>
        <v>21002.575499999999</v>
      </c>
      <c r="AX205" s="3">
        <v>259.3</v>
      </c>
      <c r="AY205" s="3">
        <f t="shared" si="56"/>
        <v>285.23</v>
      </c>
      <c r="AZ205" s="3">
        <f t="shared" si="57"/>
        <v>305.19610000000006</v>
      </c>
      <c r="BA205" s="3" t="s">
        <v>288</v>
      </c>
      <c r="BB205" s="3" t="s">
        <v>289</v>
      </c>
    </row>
    <row r="206" spans="1:54" ht="30" x14ac:dyDescent="0.25">
      <c r="A206" s="3">
        <v>197</v>
      </c>
      <c r="B206" s="4" t="s">
        <v>548</v>
      </c>
      <c r="C206" s="4" t="s">
        <v>390</v>
      </c>
      <c r="D206" s="3" t="s">
        <v>6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>
        <v>0</v>
      </c>
      <c r="AJ206" s="3">
        <v>0</v>
      </c>
      <c r="AK206" s="3">
        <f t="shared" si="60"/>
        <v>0</v>
      </c>
      <c r="AL206" s="3">
        <v>0</v>
      </c>
      <c r="AM206" s="3">
        <v>0</v>
      </c>
      <c r="AN206" s="3"/>
      <c r="AO206" s="3">
        <v>275</v>
      </c>
      <c r="AP206" s="3">
        <v>17</v>
      </c>
      <c r="AQ206" s="3">
        <f t="shared" si="52"/>
        <v>4675</v>
      </c>
      <c r="AR206" s="3" t="s">
        <v>281</v>
      </c>
      <c r="AS206" s="3" t="s">
        <v>8</v>
      </c>
      <c r="AT206" s="3">
        <f t="shared" si="53"/>
        <v>4675</v>
      </c>
      <c r="AU206" s="3">
        <f t="shared" si="54"/>
        <v>4815.25</v>
      </c>
      <c r="AV206" s="3">
        <v>10.86</v>
      </c>
      <c r="AW206" s="3">
        <f t="shared" si="55"/>
        <v>52293.614999999998</v>
      </c>
      <c r="AX206" s="3">
        <v>92.26</v>
      </c>
      <c r="AY206" s="3">
        <f t="shared" si="56"/>
        <v>101.48600000000002</v>
      </c>
      <c r="AZ206" s="3">
        <f t="shared" si="57"/>
        <v>108.59002000000002</v>
      </c>
      <c r="BA206" s="3" t="s">
        <v>288</v>
      </c>
      <c r="BB206" s="3" t="s">
        <v>289</v>
      </c>
    </row>
    <row r="207" spans="1:54" ht="30" x14ac:dyDescent="0.25">
      <c r="A207" s="3">
        <v>198</v>
      </c>
      <c r="B207" s="4" t="s">
        <v>630</v>
      </c>
      <c r="C207" s="4" t="s">
        <v>503</v>
      </c>
      <c r="D207" s="3" t="s">
        <v>7</v>
      </c>
      <c r="E207" s="3">
        <v>10</v>
      </c>
      <c r="F207" s="3">
        <v>150</v>
      </c>
      <c r="G207" s="3">
        <f t="shared" si="65"/>
        <v>1500</v>
      </c>
      <c r="H207" s="3">
        <v>10</v>
      </c>
      <c r="I207" s="3">
        <v>129</v>
      </c>
      <c r="J207" s="3">
        <f t="shared" si="42"/>
        <v>1290</v>
      </c>
      <c r="K207" s="3">
        <v>0</v>
      </c>
      <c r="L207" s="3">
        <v>0</v>
      </c>
      <c r="M207" s="3">
        <f t="shared" si="58"/>
        <v>0</v>
      </c>
      <c r="N207" s="3">
        <v>0</v>
      </c>
      <c r="O207" s="3">
        <v>0</v>
      </c>
      <c r="P207" s="3">
        <f t="shared" si="51"/>
        <v>0</v>
      </c>
      <c r="Q207" s="3">
        <v>10</v>
      </c>
      <c r="R207" s="3">
        <v>12</v>
      </c>
      <c r="S207" s="3">
        <f t="shared" si="64"/>
        <v>120</v>
      </c>
      <c r="T207" s="3">
        <v>10</v>
      </c>
      <c r="U207" s="3">
        <v>160</v>
      </c>
      <c r="V207" s="3">
        <f t="shared" si="66"/>
        <v>1600</v>
      </c>
      <c r="W207" s="3">
        <v>10</v>
      </c>
      <c r="X207" s="3">
        <v>160</v>
      </c>
      <c r="Y207" s="3">
        <f t="shared" si="67"/>
        <v>1600</v>
      </c>
      <c r="Z207" s="3">
        <v>10</v>
      </c>
      <c r="AA207" s="3">
        <v>40</v>
      </c>
      <c r="AB207" s="3">
        <f t="shared" si="63"/>
        <v>400</v>
      </c>
      <c r="AC207" s="3"/>
      <c r="AD207" s="3"/>
      <c r="AE207" s="3">
        <f t="shared" si="62"/>
        <v>0</v>
      </c>
      <c r="AF207" s="3"/>
      <c r="AG207" s="3"/>
      <c r="AH207" s="3">
        <f t="shared" si="59"/>
        <v>0</v>
      </c>
      <c r="AI207" s="3"/>
      <c r="AJ207" s="3"/>
      <c r="AK207" s="3">
        <f t="shared" si="60"/>
        <v>0</v>
      </c>
      <c r="AL207" s="3"/>
      <c r="AM207" s="3"/>
      <c r="AN207" s="3">
        <f t="shared" si="61"/>
        <v>0</v>
      </c>
      <c r="AO207" s="3"/>
      <c r="AP207" s="3"/>
      <c r="AQ207" s="3">
        <f t="shared" si="52"/>
        <v>0</v>
      </c>
      <c r="AR207" s="3" t="s">
        <v>57</v>
      </c>
      <c r="AS207" s="3" t="s">
        <v>7</v>
      </c>
      <c r="AT207" s="3">
        <f t="shared" si="53"/>
        <v>6510</v>
      </c>
      <c r="AU207" s="3">
        <f t="shared" si="54"/>
        <v>6705.3</v>
      </c>
      <c r="AV207" s="3">
        <v>3.01</v>
      </c>
      <c r="AW207" s="3">
        <f t="shared" si="55"/>
        <v>20182.952999999998</v>
      </c>
      <c r="AX207" s="3">
        <v>25.6</v>
      </c>
      <c r="AY207" s="3">
        <f t="shared" si="56"/>
        <v>28.160000000000004</v>
      </c>
      <c r="AZ207" s="3">
        <f t="shared" si="57"/>
        <v>30.131200000000007</v>
      </c>
      <c r="BA207" s="3" t="s">
        <v>288</v>
      </c>
      <c r="BB207" s="3" t="s">
        <v>289</v>
      </c>
    </row>
    <row r="208" spans="1:54" ht="30" x14ac:dyDescent="0.25">
      <c r="A208" s="3">
        <v>199</v>
      </c>
      <c r="B208" s="4" t="s">
        <v>631</v>
      </c>
      <c r="C208" s="4" t="s">
        <v>70</v>
      </c>
      <c r="D208" s="3" t="s">
        <v>64</v>
      </c>
      <c r="E208" s="3">
        <v>3</v>
      </c>
      <c r="F208" s="3">
        <v>8</v>
      </c>
      <c r="G208" s="3">
        <f t="shared" si="65"/>
        <v>24</v>
      </c>
      <c r="H208" s="3">
        <v>0</v>
      </c>
      <c r="I208" s="3">
        <v>0</v>
      </c>
      <c r="J208" s="3">
        <f t="shared" si="42"/>
        <v>0</v>
      </c>
      <c r="K208" s="3">
        <v>0</v>
      </c>
      <c r="L208" s="3">
        <v>0</v>
      </c>
      <c r="M208" s="3">
        <f t="shared" si="58"/>
        <v>0</v>
      </c>
      <c r="N208" s="3">
        <v>0</v>
      </c>
      <c r="O208" s="3">
        <v>0</v>
      </c>
      <c r="P208" s="3">
        <f t="shared" si="51"/>
        <v>0</v>
      </c>
      <c r="Q208" s="3">
        <v>5</v>
      </c>
      <c r="R208" s="3">
        <v>1</v>
      </c>
      <c r="S208" s="3">
        <f t="shared" si="64"/>
        <v>5</v>
      </c>
      <c r="T208" s="3">
        <v>5</v>
      </c>
      <c r="U208" s="3">
        <v>60</v>
      </c>
      <c r="V208" s="3">
        <f t="shared" si="66"/>
        <v>300</v>
      </c>
      <c r="W208" s="3">
        <v>5</v>
      </c>
      <c r="X208" s="3">
        <v>60</v>
      </c>
      <c r="Y208" s="3">
        <f t="shared" si="67"/>
        <v>300</v>
      </c>
      <c r="Z208" s="3"/>
      <c r="AA208" s="3"/>
      <c r="AB208" s="3">
        <f t="shared" si="63"/>
        <v>0</v>
      </c>
      <c r="AC208" s="3"/>
      <c r="AD208" s="3"/>
      <c r="AE208" s="3">
        <f t="shared" si="62"/>
        <v>0</v>
      </c>
      <c r="AF208" s="3"/>
      <c r="AG208" s="3"/>
      <c r="AH208" s="3">
        <f t="shared" si="59"/>
        <v>0</v>
      </c>
      <c r="AI208" s="3"/>
      <c r="AJ208" s="3"/>
      <c r="AK208" s="3">
        <f t="shared" si="60"/>
        <v>0</v>
      </c>
      <c r="AL208" s="3"/>
      <c r="AM208" s="3"/>
      <c r="AN208" s="3">
        <f t="shared" si="61"/>
        <v>0</v>
      </c>
      <c r="AO208" s="3"/>
      <c r="AP208" s="3"/>
      <c r="AQ208" s="3">
        <f t="shared" si="52"/>
        <v>0</v>
      </c>
      <c r="AR208" s="3" t="s">
        <v>70</v>
      </c>
      <c r="AS208" s="3" t="s">
        <v>64</v>
      </c>
      <c r="AT208" s="3">
        <f t="shared" si="53"/>
        <v>629</v>
      </c>
      <c r="AU208" s="3">
        <f t="shared" si="54"/>
        <v>647.87</v>
      </c>
      <c r="AV208" s="3">
        <v>106</v>
      </c>
      <c r="AW208" s="3">
        <f t="shared" si="55"/>
        <v>68674.22</v>
      </c>
      <c r="AX208" s="3">
        <v>90.06</v>
      </c>
      <c r="AY208" s="3">
        <f t="shared" si="56"/>
        <v>99.066000000000017</v>
      </c>
      <c r="AZ208" s="3">
        <f t="shared" si="57"/>
        <v>106.00062000000003</v>
      </c>
      <c r="BA208" s="3" t="s">
        <v>288</v>
      </c>
      <c r="BB208" s="3" t="s">
        <v>289</v>
      </c>
    </row>
    <row r="209" spans="1:54" ht="30" x14ac:dyDescent="0.25">
      <c r="A209" s="3">
        <v>200</v>
      </c>
      <c r="B209" s="4" t="s">
        <v>631</v>
      </c>
      <c r="C209" s="4" t="s">
        <v>206</v>
      </c>
      <c r="D209" s="3" t="s">
        <v>64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f t="shared" si="58"/>
        <v>0</v>
      </c>
      <c r="N209" s="3">
        <v>1</v>
      </c>
      <c r="O209" s="3">
        <v>34</v>
      </c>
      <c r="P209" s="3">
        <f t="shared" si="51"/>
        <v>34</v>
      </c>
      <c r="Q209" s="3"/>
      <c r="R209" s="3"/>
      <c r="S209" s="3">
        <f t="shared" si="64"/>
        <v>0</v>
      </c>
      <c r="T209" s="3"/>
      <c r="U209" s="3"/>
      <c r="V209" s="3">
        <f t="shared" si="66"/>
        <v>0</v>
      </c>
      <c r="W209" s="3"/>
      <c r="X209" s="3"/>
      <c r="Y209" s="3">
        <f t="shared" si="67"/>
        <v>0</v>
      </c>
      <c r="Z209" s="3"/>
      <c r="AA209" s="3"/>
      <c r="AB209" s="3">
        <f t="shared" si="63"/>
        <v>0</v>
      </c>
      <c r="AC209" s="3"/>
      <c r="AD209" s="3"/>
      <c r="AE209" s="3">
        <f t="shared" si="62"/>
        <v>0</v>
      </c>
      <c r="AF209" s="3"/>
      <c r="AG209" s="3"/>
      <c r="AH209" s="3">
        <f t="shared" si="59"/>
        <v>0</v>
      </c>
      <c r="AI209" s="3"/>
      <c r="AJ209" s="3"/>
      <c r="AK209" s="3">
        <f t="shared" si="60"/>
        <v>0</v>
      </c>
      <c r="AL209" s="3"/>
      <c r="AM209" s="3"/>
      <c r="AN209" s="3">
        <f t="shared" si="61"/>
        <v>0</v>
      </c>
      <c r="AO209" s="3"/>
      <c r="AP209" s="3"/>
      <c r="AQ209" s="3">
        <f t="shared" si="52"/>
        <v>0</v>
      </c>
      <c r="AR209" s="3" t="s">
        <v>206</v>
      </c>
      <c r="AS209" s="3" t="s">
        <v>64</v>
      </c>
      <c r="AT209" s="3">
        <f t="shared" si="53"/>
        <v>34</v>
      </c>
      <c r="AU209" s="3">
        <f t="shared" si="54"/>
        <v>35.020000000000003</v>
      </c>
      <c r="AV209" s="3">
        <v>286.60000000000002</v>
      </c>
      <c r="AW209" s="3">
        <f t="shared" si="55"/>
        <v>10036.732000000002</v>
      </c>
      <c r="AX209" s="3">
        <v>243.5</v>
      </c>
      <c r="AY209" s="3">
        <f t="shared" si="56"/>
        <v>267.85000000000002</v>
      </c>
      <c r="AZ209" s="3">
        <f t="shared" si="57"/>
        <v>286.59950000000003</v>
      </c>
      <c r="BA209" s="3" t="s">
        <v>288</v>
      </c>
      <c r="BB209" s="3" t="s">
        <v>289</v>
      </c>
    </row>
    <row r="210" spans="1:54" ht="30" x14ac:dyDescent="0.25">
      <c r="A210" s="3">
        <v>201</v>
      </c>
      <c r="B210" s="4" t="s">
        <v>632</v>
      </c>
      <c r="C210" s="4" t="s">
        <v>504</v>
      </c>
      <c r="D210" s="3" t="s">
        <v>7</v>
      </c>
      <c r="E210" s="3">
        <v>10</v>
      </c>
      <c r="F210" s="3">
        <v>30</v>
      </c>
      <c r="G210" s="3">
        <f t="shared" si="65"/>
        <v>300</v>
      </c>
      <c r="H210" s="3">
        <v>10</v>
      </c>
      <c r="I210" s="3">
        <v>33</v>
      </c>
      <c r="J210" s="3">
        <f t="shared" si="42"/>
        <v>330</v>
      </c>
      <c r="K210" s="3">
        <v>10</v>
      </c>
      <c r="L210" s="3">
        <v>80</v>
      </c>
      <c r="M210" s="3">
        <f t="shared" si="58"/>
        <v>800</v>
      </c>
      <c r="N210" s="3">
        <v>10</v>
      </c>
      <c r="O210" s="3">
        <v>237</v>
      </c>
      <c r="P210" s="3">
        <f t="shared" si="51"/>
        <v>2370</v>
      </c>
      <c r="Q210" s="3">
        <v>10</v>
      </c>
      <c r="R210" s="3">
        <v>12</v>
      </c>
      <c r="S210" s="3">
        <f t="shared" si="64"/>
        <v>120</v>
      </c>
      <c r="T210" s="3">
        <v>30</v>
      </c>
      <c r="U210" s="3">
        <v>160</v>
      </c>
      <c r="V210" s="3">
        <f t="shared" si="66"/>
        <v>4800</v>
      </c>
      <c r="W210" s="3">
        <v>30</v>
      </c>
      <c r="X210" s="3">
        <v>160</v>
      </c>
      <c r="Y210" s="3">
        <f t="shared" si="67"/>
        <v>4800</v>
      </c>
      <c r="Z210" s="3"/>
      <c r="AA210" s="3"/>
      <c r="AB210" s="3">
        <f t="shared" si="63"/>
        <v>0</v>
      </c>
      <c r="AC210" s="3">
        <v>10</v>
      </c>
      <c r="AD210" s="3">
        <v>150</v>
      </c>
      <c r="AE210" s="3">
        <f t="shared" si="62"/>
        <v>1500</v>
      </c>
      <c r="AF210" s="3">
        <v>10</v>
      </c>
      <c r="AG210" s="3">
        <v>250</v>
      </c>
      <c r="AH210" s="3">
        <f t="shared" si="59"/>
        <v>2500</v>
      </c>
      <c r="AI210" s="3">
        <v>20</v>
      </c>
      <c r="AJ210" s="3">
        <v>350</v>
      </c>
      <c r="AK210" s="3">
        <f t="shared" si="60"/>
        <v>7000</v>
      </c>
      <c r="AL210" s="3">
        <v>10</v>
      </c>
      <c r="AM210" s="3">
        <v>80</v>
      </c>
      <c r="AN210" s="3">
        <f t="shared" si="61"/>
        <v>800</v>
      </c>
      <c r="AO210" s="3"/>
      <c r="AP210" s="3"/>
      <c r="AQ210" s="3">
        <f t="shared" si="52"/>
        <v>0</v>
      </c>
      <c r="AR210" s="3" t="s">
        <v>75</v>
      </c>
      <c r="AS210" s="3" t="s">
        <v>7</v>
      </c>
      <c r="AT210" s="3">
        <f t="shared" si="53"/>
        <v>25320</v>
      </c>
      <c r="AU210" s="3">
        <f t="shared" si="54"/>
        <v>26079.600000000002</v>
      </c>
      <c r="AV210" s="3">
        <v>15.54</v>
      </c>
      <c r="AW210" s="3">
        <f t="shared" si="55"/>
        <v>405276.984</v>
      </c>
      <c r="AX210" s="3">
        <v>132</v>
      </c>
      <c r="AY210" s="3">
        <f t="shared" si="56"/>
        <v>145.20000000000002</v>
      </c>
      <c r="AZ210" s="3">
        <f t="shared" si="57"/>
        <v>155.36400000000003</v>
      </c>
      <c r="BA210" s="3" t="s">
        <v>288</v>
      </c>
      <c r="BB210" s="3" t="s">
        <v>289</v>
      </c>
    </row>
    <row r="211" spans="1:54" ht="30" x14ac:dyDescent="0.25">
      <c r="A211" s="3">
        <v>202</v>
      </c>
      <c r="B211" s="4" t="s">
        <v>632</v>
      </c>
      <c r="C211" s="4" t="s">
        <v>505</v>
      </c>
      <c r="D211" s="3" t="s">
        <v>7</v>
      </c>
      <c r="E211" s="3">
        <v>10</v>
      </c>
      <c r="F211" s="3">
        <v>10</v>
      </c>
      <c r="G211" s="3">
        <f t="shared" si="65"/>
        <v>100</v>
      </c>
      <c r="H211" s="3">
        <v>0</v>
      </c>
      <c r="I211" s="3">
        <v>0</v>
      </c>
      <c r="J211" s="3">
        <f t="shared" si="42"/>
        <v>0</v>
      </c>
      <c r="K211" s="3">
        <v>0</v>
      </c>
      <c r="L211" s="3">
        <v>0</v>
      </c>
      <c r="M211" s="3">
        <f t="shared" si="58"/>
        <v>0</v>
      </c>
      <c r="N211" s="3">
        <v>0</v>
      </c>
      <c r="O211" s="3">
        <v>0</v>
      </c>
      <c r="P211" s="3">
        <f t="shared" si="51"/>
        <v>0</v>
      </c>
      <c r="Q211" s="3"/>
      <c r="R211" s="3"/>
      <c r="S211" s="3">
        <f t="shared" si="64"/>
        <v>0</v>
      </c>
      <c r="T211" s="3"/>
      <c r="U211" s="3"/>
      <c r="V211" s="3">
        <f t="shared" si="66"/>
        <v>0</v>
      </c>
      <c r="W211" s="3"/>
      <c r="X211" s="3"/>
      <c r="Y211" s="3">
        <f t="shared" si="67"/>
        <v>0</v>
      </c>
      <c r="Z211" s="3"/>
      <c r="AA211" s="3"/>
      <c r="AB211" s="3">
        <f t="shared" si="63"/>
        <v>0</v>
      </c>
      <c r="AC211" s="3"/>
      <c r="AD211" s="3"/>
      <c r="AE211" s="3">
        <f t="shared" si="62"/>
        <v>0</v>
      </c>
      <c r="AF211" s="3"/>
      <c r="AG211" s="3"/>
      <c r="AH211" s="3">
        <f t="shared" si="59"/>
        <v>0</v>
      </c>
      <c r="AI211" s="3"/>
      <c r="AJ211" s="3"/>
      <c r="AK211" s="3">
        <f t="shared" si="60"/>
        <v>0</v>
      </c>
      <c r="AL211" s="3"/>
      <c r="AM211" s="3"/>
      <c r="AN211" s="3">
        <f t="shared" si="61"/>
        <v>0</v>
      </c>
      <c r="AO211" s="3"/>
      <c r="AP211" s="3"/>
      <c r="AQ211" s="3">
        <f t="shared" si="52"/>
        <v>0</v>
      </c>
      <c r="AR211" s="3" t="s">
        <v>76</v>
      </c>
      <c r="AS211" s="3" t="s">
        <v>7</v>
      </c>
      <c r="AT211" s="3">
        <f t="shared" si="53"/>
        <v>100</v>
      </c>
      <c r="AU211" s="3">
        <f t="shared" si="54"/>
        <v>103</v>
      </c>
      <c r="AV211" s="3">
        <v>25.89</v>
      </c>
      <c r="AW211" s="3">
        <f t="shared" si="55"/>
        <v>2666.67</v>
      </c>
      <c r="AX211" s="3">
        <v>220</v>
      </c>
      <c r="AY211" s="3">
        <f t="shared" si="56"/>
        <v>242.00000000000003</v>
      </c>
      <c r="AZ211" s="3">
        <f t="shared" si="57"/>
        <v>258.94000000000005</v>
      </c>
      <c r="BA211" s="3" t="s">
        <v>288</v>
      </c>
      <c r="BB211" s="3" t="s">
        <v>289</v>
      </c>
    </row>
    <row r="212" spans="1:54" ht="30" x14ac:dyDescent="0.25">
      <c r="A212" s="3">
        <v>203</v>
      </c>
      <c r="B212" s="4" t="s">
        <v>633</v>
      </c>
      <c r="C212" s="4" t="s">
        <v>506</v>
      </c>
      <c r="D212" s="3" t="s">
        <v>7</v>
      </c>
      <c r="E212" s="3">
        <v>0</v>
      </c>
      <c r="F212" s="3">
        <v>0</v>
      </c>
      <c r="G212" s="3">
        <f t="shared" si="65"/>
        <v>0</v>
      </c>
      <c r="H212" s="3">
        <v>0</v>
      </c>
      <c r="I212" s="3">
        <v>0</v>
      </c>
      <c r="J212" s="3">
        <f t="shared" si="42"/>
        <v>0</v>
      </c>
      <c r="K212" s="3">
        <v>0</v>
      </c>
      <c r="L212" s="3">
        <v>0</v>
      </c>
      <c r="M212" s="3">
        <f t="shared" si="58"/>
        <v>0</v>
      </c>
      <c r="N212" s="3">
        <v>22</v>
      </c>
      <c r="O212" s="3">
        <v>19</v>
      </c>
      <c r="P212" s="3">
        <f t="shared" si="51"/>
        <v>418</v>
      </c>
      <c r="Q212" s="3"/>
      <c r="R212" s="3"/>
      <c r="S212" s="3">
        <f t="shared" si="64"/>
        <v>0</v>
      </c>
      <c r="T212" s="3"/>
      <c r="U212" s="3"/>
      <c r="V212" s="3">
        <f t="shared" si="66"/>
        <v>0</v>
      </c>
      <c r="W212" s="3"/>
      <c r="X212" s="3"/>
      <c r="Y212" s="3">
        <f t="shared" si="67"/>
        <v>0</v>
      </c>
      <c r="Z212" s="3"/>
      <c r="AA212" s="3"/>
      <c r="AB212" s="3">
        <f t="shared" si="63"/>
        <v>0</v>
      </c>
      <c r="AC212" s="3"/>
      <c r="AD212" s="3"/>
      <c r="AE212" s="3">
        <f t="shared" si="62"/>
        <v>0</v>
      </c>
      <c r="AF212" s="3"/>
      <c r="AG212" s="3"/>
      <c r="AH212" s="3">
        <f t="shared" si="59"/>
        <v>0</v>
      </c>
      <c r="AI212" s="3"/>
      <c r="AJ212" s="3"/>
      <c r="AK212" s="3">
        <f t="shared" si="60"/>
        <v>0</v>
      </c>
      <c r="AL212" s="3"/>
      <c r="AM212" s="3"/>
      <c r="AN212" s="3">
        <f t="shared" si="61"/>
        <v>0</v>
      </c>
      <c r="AO212" s="3"/>
      <c r="AP212" s="3"/>
      <c r="AQ212" s="3">
        <f t="shared" si="52"/>
        <v>0</v>
      </c>
      <c r="AR212" s="3" t="s">
        <v>184</v>
      </c>
      <c r="AS212" s="3" t="s">
        <v>7</v>
      </c>
      <c r="AT212" s="3">
        <f t="shared" si="53"/>
        <v>418</v>
      </c>
      <c r="AU212" s="3">
        <f t="shared" si="54"/>
        <v>430.54</v>
      </c>
      <c r="AV212" s="3">
        <v>20.6</v>
      </c>
      <c r="AW212" s="3">
        <f t="shared" si="55"/>
        <v>8869.1240000000016</v>
      </c>
      <c r="AX212" s="3">
        <v>175</v>
      </c>
      <c r="AY212" s="3">
        <f t="shared" si="56"/>
        <v>192.50000000000003</v>
      </c>
      <c r="AZ212" s="3">
        <f t="shared" si="57"/>
        <v>205.97500000000005</v>
      </c>
      <c r="BA212" s="3" t="s">
        <v>288</v>
      </c>
      <c r="BB212" s="3" t="s">
        <v>288</v>
      </c>
    </row>
    <row r="213" spans="1:54" ht="30" x14ac:dyDescent="0.25">
      <c r="A213" s="3">
        <v>204</v>
      </c>
      <c r="B213" s="4" t="s">
        <v>634</v>
      </c>
      <c r="C213" s="4" t="s">
        <v>391</v>
      </c>
      <c r="D213" s="3" t="s">
        <v>6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>
        <v>0</v>
      </c>
      <c r="AJ213" s="3">
        <v>0</v>
      </c>
      <c r="AK213" s="3"/>
      <c r="AL213" s="3">
        <v>0</v>
      </c>
      <c r="AM213" s="3">
        <v>0</v>
      </c>
      <c r="AN213" s="3"/>
      <c r="AO213" s="3">
        <v>600</v>
      </c>
      <c r="AP213" s="3">
        <v>3</v>
      </c>
      <c r="AQ213" s="3">
        <f t="shared" si="52"/>
        <v>1800</v>
      </c>
      <c r="AR213" s="3" t="s">
        <v>284</v>
      </c>
      <c r="AS213" s="3" t="s">
        <v>6</v>
      </c>
      <c r="AT213" s="3">
        <f t="shared" si="53"/>
        <v>1800</v>
      </c>
      <c r="AU213" s="3">
        <f t="shared" si="54"/>
        <v>1854</v>
      </c>
      <c r="AV213" s="3">
        <v>2.76</v>
      </c>
      <c r="AW213" s="3">
        <f t="shared" si="55"/>
        <v>5117.04</v>
      </c>
      <c r="AX213" s="3">
        <v>117.33</v>
      </c>
      <c r="AY213" s="3">
        <f t="shared" si="56"/>
        <v>129.06300000000002</v>
      </c>
      <c r="AZ213" s="3">
        <f t="shared" si="57"/>
        <v>138.09741000000002</v>
      </c>
      <c r="BA213" s="3" t="s">
        <v>288</v>
      </c>
      <c r="BB213" s="3" t="s">
        <v>289</v>
      </c>
    </row>
    <row r="214" spans="1:54" ht="30" x14ac:dyDescent="0.25">
      <c r="A214" s="3">
        <v>205</v>
      </c>
      <c r="B214" s="4" t="s">
        <v>531</v>
      </c>
      <c r="C214" s="4" t="s">
        <v>666</v>
      </c>
      <c r="D214" s="3" t="s">
        <v>6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f t="shared" ref="M214" si="68">L214*K214</f>
        <v>0</v>
      </c>
      <c r="N214" s="3">
        <v>60</v>
      </c>
      <c r="O214" s="3">
        <v>57</v>
      </c>
      <c r="P214" s="3">
        <f t="shared" ref="P214" si="69">O214*N214</f>
        <v>3420</v>
      </c>
      <c r="Q214" s="3"/>
      <c r="R214" s="3"/>
      <c r="S214" s="3">
        <f t="shared" ref="S214" si="70">R214*Q214</f>
        <v>0</v>
      </c>
      <c r="T214" s="3"/>
      <c r="U214" s="3"/>
      <c r="V214" s="3">
        <f t="shared" ref="V214" si="71">U214*T214</f>
        <v>0</v>
      </c>
      <c r="W214" s="3"/>
      <c r="X214" s="3"/>
      <c r="Y214" s="3">
        <f t="shared" ref="Y214" si="72">X214*W214</f>
        <v>0</v>
      </c>
      <c r="Z214" s="3"/>
      <c r="AA214" s="3"/>
      <c r="AB214" s="3">
        <f t="shared" ref="AB214" si="73">AA214*Z214</f>
        <v>0</v>
      </c>
      <c r="AC214" s="3"/>
      <c r="AD214" s="3"/>
      <c r="AE214" s="3">
        <f t="shared" ref="AE214" si="74">AD214*AC214</f>
        <v>0</v>
      </c>
      <c r="AF214" s="3"/>
      <c r="AG214" s="3"/>
      <c r="AH214" s="3">
        <f t="shared" ref="AH214" si="75">AG214*AF214</f>
        <v>0</v>
      </c>
      <c r="AI214" s="3"/>
      <c r="AJ214" s="3"/>
      <c r="AK214" s="3">
        <f t="shared" ref="AK214" si="76">AJ214*AI214</f>
        <v>0</v>
      </c>
      <c r="AL214" s="3"/>
      <c r="AM214" s="3"/>
      <c r="AN214" s="3">
        <f t="shared" ref="AN214" si="77">AM214*AL214</f>
        <v>0</v>
      </c>
      <c r="AO214" s="3"/>
      <c r="AP214" s="3"/>
      <c r="AQ214" s="3">
        <f t="shared" si="52"/>
        <v>0</v>
      </c>
      <c r="AR214" s="3" t="s">
        <v>199</v>
      </c>
      <c r="AS214" s="3" t="s">
        <v>6</v>
      </c>
      <c r="AT214" s="3">
        <f t="shared" si="53"/>
        <v>3420</v>
      </c>
      <c r="AU214" s="3">
        <f t="shared" si="54"/>
        <v>3522.6</v>
      </c>
      <c r="AV214" s="3">
        <v>8.27</v>
      </c>
      <c r="AW214" s="3">
        <f t="shared" si="55"/>
        <v>29131.901999999998</v>
      </c>
      <c r="AX214" s="3">
        <v>632.83000000000004</v>
      </c>
      <c r="AY214" s="3">
        <f t="shared" si="56"/>
        <v>696.11300000000006</v>
      </c>
      <c r="AZ214" s="3">
        <f t="shared" si="57"/>
        <v>744.84091000000012</v>
      </c>
      <c r="BA214" s="3" t="s">
        <v>288</v>
      </c>
      <c r="BB214" s="3"/>
    </row>
    <row r="215" spans="1:54" ht="45" x14ac:dyDescent="0.25">
      <c r="A215" s="3">
        <v>206</v>
      </c>
      <c r="B215" s="4" t="s">
        <v>635</v>
      </c>
      <c r="C215" s="4" t="s">
        <v>392</v>
      </c>
      <c r="D215" s="3" t="s">
        <v>6</v>
      </c>
      <c r="E215" s="3">
        <v>0</v>
      </c>
      <c r="F215" s="3">
        <v>0</v>
      </c>
      <c r="G215" s="3">
        <f t="shared" si="65"/>
        <v>0</v>
      </c>
      <c r="H215" s="3">
        <v>30</v>
      </c>
      <c r="I215" s="3">
        <v>3</v>
      </c>
      <c r="J215" s="3">
        <f t="shared" si="42"/>
        <v>90</v>
      </c>
      <c r="K215" s="3">
        <v>0</v>
      </c>
      <c r="L215" s="3">
        <v>0</v>
      </c>
      <c r="M215" s="3">
        <f t="shared" si="58"/>
        <v>0</v>
      </c>
      <c r="N215" s="3">
        <v>0</v>
      </c>
      <c r="O215" s="3">
        <v>0</v>
      </c>
      <c r="P215" s="3">
        <f t="shared" si="51"/>
        <v>0</v>
      </c>
      <c r="Q215" s="3"/>
      <c r="R215" s="3"/>
      <c r="S215" s="3">
        <f t="shared" si="64"/>
        <v>0</v>
      </c>
      <c r="T215" s="3"/>
      <c r="U215" s="3"/>
      <c r="V215" s="3">
        <f t="shared" si="66"/>
        <v>0</v>
      </c>
      <c r="W215" s="3"/>
      <c r="X215" s="3"/>
      <c r="Y215" s="3">
        <f t="shared" si="67"/>
        <v>0</v>
      </c>
      <c r="Z215" s="3"/>
      <c r="AA215" s="3"/>
      <c r="AB215" s="3">
        <f t="shared" si="63"/>
        <v>0</v>
      </c>
      <c r="AC215" s="3"/>
      <c r="AD215" s="3"/>
      <c r="AE215" s="3">
        <f t="shared" si="62"/>
        <v>0</v>
      </c>
      <c r="AF215" s="3"/>
      <c r="AG215" s="3"/>
      <c r="AH215" s="3">
        <f t="shared" si="59"/>
        <v>0</v>
      </c>
      <c r="AI215" s="3"/>
      <c r="AJ215" s="3"/>
      <c r="AK215" s="3">
        <f t="shared" si="60"/>
        <v>0</v>
      </c>
      <c r="AL215" s="3"/>
      <c r="AM215" s="3"/>
      <c r="AN215" s="3">
        <f t="shared" si="61"/>
        <v>0</v>
      </c>
      <c r="AO215" s="3"/>
      <c r="AP215" s="3"/>
      <c r="AQ215" s="3">
        <f t="shared" si="52"/>
        <v>0</v>
      </c>
      <c r="AR215" s="3" t="s">
        <v>127</v>
      </c>
      <c r="AS215" s="3" t="s">
        <v>6</v>
      </c>
      <c r="AT215" s="3">
        <f t="shared" si="53"/>
        <v>90</v>
      </c>
      <c r="AU215" s="3">
        <f t="shared" si="54"/>
        <v>92.7</v>
      </c>
      <c r="AV215" s="3">
        <v>3.92</v>
      </c>
      <c r="AW215" s="3">
        <f t="shared" si="55"/>
        <v>363.38400000000001</v>
      </c>
      <c r="AX215" s="3">
        <v>99.82</v>
      </c>
      <c r="AY215" s="3">
        <f t="shared" si="56"/>
        <v>109.80200000000001</v>
      </c>
      <c r="AZ215" s="3">
        <f t="shared" si="57"/>
        <v>117.48814000000002</v>
      </c>
      <c r="BA215" s="3" t="s">
        <v>288</v>
      </c>
      <c r="BB215" s="3" t="s">
        <v>289</v>
      </c>
    </row>
    <row r="216" spans="1:54" ht="30" x14ac:dyDescent="0.25">
      <c r="A216" s="3">
        <v>207</v>
      </c>
      <c r="B216" s="4" t="s">
        <v>636</v>
      </c>
      <c r="C216" s="4" t="s">
        <v>393</v>
      </c>
      <c r="D216" s="3" t="s">
        <v>6</v>
      </c>
      <c r="E216" s="3">
        <v>0</v>
      </c>
      <c r="F216" s="3">
        <v>0</v>
      </c>
      <c r="G216" s="3">
        <f t="shared" si="65"/>
        <v>0</v>
      </c>
      <c r="H216" s="3">
        <v>0</v>
      </c>
      <c r="I216" s="3">
        <v>0</v>
      </c>
      <c r="J216" s="3">
        <f t="shared" si="42"/>
        <v>0</v>
      </c>
      <c r="K216" s="3">
        <v>160</v>
      </c>
      <c r="L216" s="3">
        <v>10</v>
      </c>
      <c r="M216" s="3">
        <f t="shared" si="58"/>
        <v>1600</v>
      </c>
      <c r="N216" s="3">
        <v>0</v>
      </c>
      <c r="O216" s="3">
        <v>0</v>
      </c>
      <c r="P216" s="3">
        <f t="shared" si="51"/>
        <v>0</v>
      </c>
      <c r="Q216" s="3"/>
      <c r="R216" s="3"/>
      <c r="S216" s="3">
        <f t="shared" si="64"/>
        <v>0</v>
      </c>
      <c r="T216" s="3"/>
      <c r="U216" s="3"/>
      <c r="V216" s="3">
        <f t="shared" si="66"/>
        <v>0</v>
      </c>
      <c r="W216" s="3"/>
      <c r="X216" s="3"/>
      <c r="Y216" s="3">
        <f t="shared" si="67"/>
        <v>0</v>
      </c>
      <c r="Z216" s="3"/>
      <c r="AA216" s="3"/>
      <c r="AB216" s="3">
        <f t="shared" si="63"/>
        <v>0</v>
      </c>
      <c r="AC216" s="3"/>
      <c r="AD216" s="3"/>
      <c r="AE216" s="3">
        <f t="shared" si="62"/>
        <v>0</v>
      </c>
      <c r="AF216" s="3"/>
      <c r="AG216" s="3"/>
      <c r="AH216" s="3">
        <f t="shared" si="59"/>
        <v>0</v>
      </c>
      <c r="AI216" s="3"/>
      <c r="AJ216" s="3"/>
      <c r="AK216" s="3">
        <f t="shared" si="60"/>
        <v>0</v>
      </c>
      <c r="AL216" s="3"/>
      <c r="AM216" s="3"/>
      <c r="AN216" s="3">
        <f t="shared" si="61"/>
        <v>0</v>
      </c>
      <c r="AO216" s="3"/>
      <c r="AP216" s="3"/>
      <c r="AQ216" s="3">
        <f t="shared" si="52"/>
        <v>0</v>
      </c>
      <c r="AR216" s="3" t="s">
        <v>134</v>
      </c>
      <c r="AS216" s="3" t="s">
        <v>6</v>
      </c>
      <c r="AT216" s="3">
        <f t="shared" si="53"/>
        <v>1600</v>
      </c>
      <c r="AU216" s="3">
        <f t="shared" si="54"/>
        <v>1648</v>
      </c>
      <c r="AV216" s="3">
        <v>8.64</v>
      </c>
      <c r="AW216" s="3">
        <f t="shared" si="55"/>
        <v>14238.720000000001</v>
      </c>
      <c r="AX216" s="3">
        <v>220.24</v>
      </c>
      <c r="AY216" s="3">
        <f t="shared" si="56"/>
        <v>242.26400000000004</v>
      </c>
      <c r="AZ216" s="3">
        <f t="shared" si="57"/>
        <v>259.22248000000008</v>
      </c>
      <c r="BA216" s="3" t="s">
        <v>288</v>
      </c>
      <c r="BB216" s="3" t="s">
        <v>289</v>
      </c>
    </row>
    <row r="217" spans="1:54" x14ac:dyDescent="0.25">
      <c r="A217" s="3">
        <v>208</v>
      </c>
      <c r="B217" s="4" t="s">
        <v>636</v>
      </c>
      <c r="C217" s="4" t="s">
        <v>394</v>
      </c>
      <c r="D217" s="3" t="s">
        <v>6</v>
      </c>
      <c r="E217" s="3">
        <v>90</v>
      </c>
      <c r="F217" s="3">
        <v>50</v>
      </c>
      <c r="G217" s="3">
        <f t="shared" si="65"/>
        <v>4500</v>
      </c>
      <c r="H217" s="3">
        <v>60</v>
      </c>
      <c r="I217" s="3">
        <v>6</v>
      </c>
      <c r="J217" s="3">
        <f t="shared" si="42"/>
        <v>360</v>
      </c>
      <c r="K217" s="3">
        <v>0</v>
      </c>
      <c r="L217" s="3">
        <v>0</v>
      </c>
      <c r="M217" s="3">
        <f t="shared" si="58"/>
        <v>0</v>
      </c>
      <c r="N217" s="3">
        <v>0</v>
      </c>
      <c r="O217" s="3">
        <v>0</v>
      </c>
      <c r="P217" s="3">
        <f t="shared" si="51"/>
        <v>0</v>
      </c>
      <c r="Q217" s="3"/>
      <c r="R217" s="3"/>
      <c r="S217" s="3">
        <f t="shared" si="64"/>
        <v>0</v>
      </c>
      <c r="T217" s="3"/>
      <c r="U217" s="3"/>
      <c r="V217" s="3">
        <f t="shared" si="66"/>
        <v>0</v>
      </c>
      <c r="W217" s="3"/>
      <c r="X217" s="3"/>
      <c r="Y217" s="3">
        <f t="shared" si="67"/>
        <v>0</v>
      </c>
      <c r="Z217" s="3"/>
      <c r="AA217" s="3"/>
      <c r="AB217" s="3">
        <f t="shared" si="63"/>
        <v>0</v>
      </c>
      <c r="AC217" s="3"/>
      <c r="AD217" s="3"/>
      <c r="AE217" s="3">
        <f t="shared" si="62"/>
        <v>0</v>
      </c>
      <c r="AF217" s="3"/>
      <c r="AG217" s="3"/>
      <c r="AH217" s="3">
        <f t="shared" si="59"/>
        <v>0</v>
      </c>
      <c r="AI217" s="3"/>
      <c r="AJ217" s="3"/>
      <c r="AK217" s="3">
        <f t="shared" si="60"/>
        <v>0</v>
      </c>
      <c r="AL217" s="3"/>
      <c r="AM217" s="3"/>
      <c r="AN217" s="3">
        <f t="shared" si="61"/>
        <v>0</v>
      </c>
      <c r="AO217" s="3"/>
      <c r="AP217" s="3"/>
      <c r="AQ217" s="3">
        <f t="shared" si="52"/>
        <v>0</v>
      </c>
      <c r="AR217" s="3" t="s">
        <v>40</v>
      </c>
      <c r="AS217" s="3" t="s">
        <v>6</v>
      </c>
      <c r="AT217" s="3">
        <f t="shared" si="53"/>
        <v>4860</v>
      </c>
      <c r="AU217" s="3">
        <f t="shared" si="54"/>
        <v>5005.8</v>
      </c>
      <c r="AV217" s="3">
        <v>3.96</v>
      </c>
      <c r="AW217" s="3">
        <f t="shared" si="55"/>
        <v>19822.968000000001</v>
      </c>
      <c r="AX217" s="3">
        <v>101.03</v>
      </c>
      <c r="AY217" s="3">
        <f t="shared" si="56"/>
        <v>111.13300000000001</v>
      </c>
      <c r="AZ217" s="3">
        <f t="shared" si="57"/>
        <v>118.91231000000002</v>
      </c>
      <c r="BA217" s="3" t="s">
        <v>288</v>
      </c>
      <c r="BB217" s="3" t="s">
        <v>289</v>
      </c>
    </row>
    <row r="218" spans="1:54" x14ac:dyDescent="0.25">
      <c r="A218" s="3">
        <v>209</v>
      </c>
      <c r="B218" s="4" t="s">
        <v>637</v>
      </c>
      <c r="C218" s="4" t="s">
        <v>83</v>
      </c>
      <c r="D218" s="3" t="s">
        <v>64</v>
      </c>
      <c r="E218" s="3">
        <v>7</v>
      </c>
      <c r="F218" s="3">
        <v>5</v>
      </c>
      <c r="G218" s="3">
        <f t="shared" si="65"/>
        <v>35</v>
      </c>
      <c r="H218" s="3">
        <v>14</v>
      </c>
      <c r="I218" s="3">
        <v>3</v>
      </c>
      <c r="J218" s="3">
        <f t="shared" si="42"/>
        <v>42</v>
      </c>
      <c r="K218" s="3">
        <v>0</v>
      </c>
      <c r="L218" s="3">
        <v>0</v>
      </c>
      <c r="M218" s="3">
        <f t="shared" si="58"/>
        <v>0</v>
      </c>
      <c r="N218" s="3">
        <v>0</v>
      </c>
      <c r="O218" s="3">
        <v>0</v>
      </c>
      <c r="P218" s="3">
        <f t="shared" si="51"/>
        <v>0</v>
      </c>
      <c r="Q218" s="3"/>
      <c r="R218" s="3"/>
      <c r="S218" s="3">
        <f t="shared" si="64"/>
        <v>0</v>
      </c>
      <c r="T218" s="3"/>
      <c r="U218" s="3"/>
      <c r="V218" s="3">
        <f t="shared" si="66"/>
        <v>0</v>
      </c>
      <c r="W218" s="3"/>
      <c r="X218" s="3"/>
      <c r="Y218" s="3">
        <f t="shared" si="67"/>
        <v>0</v>
      </c>
      <c r="Z218" s="3"/>
      <c r="AA218" s="3"/>
      <c r="AB218" s="3">
        <f t="shared" si="63"/>
        <v>0</v>
      </c>
      <c r="AC218" s="3"/>
      <c r="AD218" s="3"/>
      <c r="AE218" s="3">
        <f t="shared" si="62"/>
        <v>0</v>
      </c>
      <c r="AF218" s="3"/>
      <c r="AG218" s="3"/>
      <c r="AH218" s="3">
        <f t="shared" si="59"/>
        <v>0</v>
      </c>
      <c r="AI218" s="3"/>
      <c r="AJ218" s="3"/>
      <c r="AK218" s="3">
        <f t="shared" si="60"/>
        <v>0</v>
      </c>
      <c r="AL218" s="3"/>
      <c r="AM218" s="3"/>
      <c r="AN218" s="3">
        <f t="shared" si="61"/>
        <v>0</v>
      </c>
      <c r="AO218" s="3"/>
      <c r="AP218" s="3"/>
      <c r="AQ218" s="3">
        <f t="shared" ref="AQ218:AQ239" si="78">AP218*AO218</f>
        <v>0</v>
      </c>
      <c r="AR218" s="3" t="s">
        <v>83</v>
      </c>
      <c r="AS218" s="3" t="s">
        <v>64</v>
      </c>
      <c r="AT218" s="3">
        <f t="shared" si="53"/>
        <v>77</v>
      </c>
      <c r="AU218" s="3">
        <f t="shared" si="54"/>
        <v>79.31</v>
      </c>
      <c r="AV218" s="3">
        <v>56.5</v>
      </c>
      <c r="AW218" s="3">
        <f t="shared" si="55"/>
        <v>4481.0150000000003</v>
      </c>
      <c r="AX218" s="3">
        <v>48</v>
      </c>
      <c r="AY218" s="3">
        <f t="shared" si="56"/>
        <v>52.800000000000004</v>
      </c>
      <c r="AZ218" s="3">
        <f t="shared" si="57"/>
        <v>56.496000000000009</v>
      </c>
      <c r="BA218" s="3" t="s">
        <v>289</v>
      </c>
      <c r="BB218" s="3" t="s">
        <v>289</v>
      </c>
    </row>
    <row r="219" spans="1:54" ht="30" x14ac:dyDescent="0.25">
      <c r="A219" s="3">
        <v>210</v>
      </c>
      <c r="B219" s="4" t="s">
        <v>638</v>
      </c>
      <c r="C219" s="4" t="s">
        <v>507</v>
      </c>
      <c r="D219" s="3" t="s">
        <v>6</v>
      </c>
      <c r="E219" s="3">
        <v>60</v>
      </c>
      <c r="F219" s="3">
        <v>210</v>
      </c>
      <c r="G219" s="3">
        <f t="shared" si="65"/>
        <v>12600</v>
      </c>
      <c r="H219" s="3">
        <v>60</v>
      </c>
      <c r="I219" s="3">
        <v>73</v>
      </c>
      <c r="J219" s="3">
        <f t="shared" si="42"/>
        <v>4380</v>
      </c>
      <c r="K219" s="3">
        <v>90</v>
      </c>
      <c r="L219" s="3">
        <v>95</v>
      </c>
      <c r="M219" s="3">
        <f t="shared" si="58"/>
        <v>8550</v>
      </c>
      <c r="N219" s="3">
        <v>0</v>
      </c>
      <c r="O219" s="3">
        <v>0</v>
      </c>
      <c r="P219" s="3">
        <f t="shared" si="51"/>
        <v>0</v>
      </c>
      <c r="Q219" s="3">
        <v>60</v>
      </c>
      <c r="R219" s="3">
        <v>3</v>
      </c>
      <c r="S219" s="3">
        <f t="shared" si="64"/>
        <v>180</v>
      </c>
      <c r="T219" s="3"/>
      <c r="U219" s="3"/>
      <c r="V219" s="3">
        <f t="shared" si="66"/>
        <v>0</v>
      </c>
      <c r="W219" s="3"/>
      <c r="X219" s="3"/>
      <c r="Y219" s="3">
        <f t="shared" si="67"/>
        <v>0</v>
      </c>
      <c r="Z219" s="3"/>
      <c r="AA219" s="3"/>
      <c r="AB219" s="3">
        <f t="shared" si="63"/>
        <v>0</v>
      </c>
      <c r="AC219" s="3"/>
      <c r="AD219" s="3"/>
      <c r="AE219" s="3">
        <f t="shared" si="62"/>
        <v>0</v>
      </c>
      <c r="AF219" s="3"/>
      <c r="AG219" s="3"/>
      <c r="AH219" s="3">
        <f t="shared" si="59"/>
        <v>0</v>
      </c>
      <c r="AI219" s="3"/>
      <c r="AJ219" s="3"/>
      <c r="AK219" s="3">
        <f t="shared" si="60"/>
        <v>0</v>
      </c>
      <c r="AL219" s="3"/>
      <c r="AM219" s="3"/>
      <c r="AN219" s="3">
        <f t="shared" si="61"/>
        <v>0</v>
      </c>
      <c r="AO219" s="3">
        <v>600</v>
      </c>
      <c r="AP219" s="3">
        <v>50</v>
      </c>
      <c r="AQ219" s="3">
        <f t="shared" si="78"/>
        <v>30000</v>
      </c>
      <c r="AR219" s="3" t="s">
        <v>17</v>
      </c>
      <c r="AS219" s="3" t="s">
        <v>6</v>
      </c>
      <c r="AT219" s="3">
        <f t="shared" ref="AT219:AT239" si="79">AQ219+AN219+AK219+AH219+AE219+AB219+Y219+V219+S219+P219+M219+J219+G219</f>
        <v>55710</v>
      </c>
      <c r="AU219" s="3">
        <f t="shared" ref="AU219:AU239" si="80">AT219*1.03</f>
        <v>57381.3</v>
      </c>
      <c r="AV219" s="3">
        <v>2.0299999999999998</v>
      </c>
      <c r="AW219" s="3">
        <f t="shared" ref="AW219:AW239" si="81">AV219*AU219</f>
        <v>116484.03899999999</v>
      </c>
      <c r="AX219" s="3">
        <v>88.35</v>
      </c>
      <c r="AY219" s="3">
        <f t="shared" ref="AY219:AY239" si="82">AX219*1.1</f>
        <v>97.185000000000002</v>
      </c>
      <c r="AZ219" s="3">
        <f t="shared" ref="AZ219:AZ239" si="83">AY219*1.07</f>
        <v>103.98795000000001</v>
      </c>
      <c r="BA219" s="3" t="s">
        <v>288</v>
      </c>
      <c r="BB219" s="3" t="s">
        <v>289</v>
      </c>
    </row>
    <row r="220" spans="1:54" ht="30" x14ac:dyDescent="0.25">
      <c r="A220" s="3">
        <v>211</v>
      </c>
      <c r="B220" s="4" t="s">
        <v>638</v>
      </c>
      <c r="C220" s="4" t="s">
        <v>508</v>
      </c>
      <c r="D220" s="3" t="s">
        <v>7</v>
      </c>
      <c r="E220" s="3">
        <v>0</v>
      </c>
      <c r="F220" s="3">
        <v>0</v>
      </c>
      <c r="G220" s="3">
        <f t="shared" si="65"/>
        <v>0</v>
      </c>
      <c r="H220" s="3">
        <v>15</v>
      </c>
      <c r="I220" s="3">
        <v>100</v>
      </c>
      <c r="J220" s="3">
        <f t="shared" si="42"/>
        <v>1500</v>
      </c>
      <c r="K220" s="3">
        <v>30</v>
      </c>
      <c r="L220" s="3">
        <v>180</v>
      </c>
      <c r="M220" s="3">
        <f t="shared" si="58"/>
        <v>5400</v>
      </c>
      <c r="N220" s="3">
        <v>20</v>
      </c>
      <c r="O220" s="3">
        <v>157</v>
      </c>
      <c r="P220" s="3">
        <f t="shared" si="51"/>
        <v>3140</v>
      </c>
      <c r="Q220" s="3">
        <v>30</v>
      </c>
      <c r="R220" s="3">
        <v>25</v>
      </c>
      <c r="S220" s="3">
        <f t="shared" si="64"/>
        <v>750</v>
      </c>
      <c r="T220" s="3">
        <v>20</v>
      </c>
      <c r="U220" s="3">
        <v>680</v>
      </c>
      <c r="V220" s="3">
        <f t="shared" si="66"/>
        <v>13600</v>
      </c>
      <c r="W220" s="3">
        <v>20</v>
      </c>
      <c r="X220" s="3">
        <v>680</v>
      </c>
      <c r="Y220" s="3">
        <f t="shared" si="67"/>
        <v>13600</v>
      </c>
      <c r="Z220" s="3"/>
      <c r="AA220" s="3"/>
      <c r="AB220" s="3">
        <f t="shared" si="63"/>
        <v>0</v>
      </c>
      <c r="AC220" s="3"/>
      <c r="AD220" s="3"/>
      <c r="AE220" s="3">
        <f t="shared" si="62"/>
        <v>0</v>
      </c>
      <c r="AF220" s="3"/>
      <c r="AG220" s="3"/>
      <c r="AH220" s="3">
        <f t="shared" si="59"/>
        <v>0</v>
      </c>
      <c r="AI220" s="3"/>
      <c r="AJ220" s="3"/>
      <c r="AK220" s="3">
        <f t="shared" si="60"/>
        <v>0</v>
      </c>
      <c r="AL220" s="3"/>
      <c r="AM220" s="3"/>
      <c r="AN220" s="3">
        <f t="shared" si="61"/>
        <v>0</v>
      </c>
      <c r="AO220" s="3"/>
      <c r="AP220" s="3"/>
      <c r="AQ220" s="3">
        <f t="shared" si="78"/>
        <v>0</v>
      </c>
      <c r="AR220" s="3" t="s">
        <v>90</v>
      </c>
      <c r="AS220" s="3" t="s">
        <v>7</v>
      </c>
      <c r="AT220" s="3">
        <f t="shared" si="79"/>
        <v>37990</v>
      </c>
      <c r="AU220" s="3">
        <f t="shared" si="80"/>
        <v>39129.700000000004</v>
      </c>
      <c r="AV220" s="3">
        <v>4.91</v>
      </c>
      <c r="AW220" s="3">
        <f t="shared" si="81"/>
        <v>192126.82700000002</v>
      </c>
      <c r="AX220" s="3">
        <v>41.73</v>
      </c>
      <c r="AY220" s="3">
        <f t="shared" si="82"/>
        <v>45.902999999999999</v>
      </c>
      <c r="AZ220" s="3">
        <f t="shared" si="83"/>
        <v>49.116210000000002</v>
      </c>
      <c r="BA220" s="3" t="s">
        <v>288</v>
      </c>
      <c r="BB220" s="3" t="s">
        <v>289</v>
      </c>
    </row>
    <row r="221" spans="1:54" ht="30" x14ac:dyDescent="0.25">
      <c r="A221" s="3">
        <v>212</v>
      </c>
      <c r="B221" s="4" t="s">
        <v>639</v>
      </c>
      <c r="C221" s="4" t="s">
        <v>509</v>
      </c>
      <c r="D221" s="3" t="s">
        <v>6</v>
      </c>
      <c r="E221" s="3">
        <v>0</v>
      </c>
      <c r="F221" s="3">
        <v>0</v>
      </c>
      <c r="G221" s="3">
        <f t="shared" si="65"/>
        <v>0</v>
      </c>
      <c r="H221" s="3">
        <v>60</v>
      </c>
      <c r="I221" s="3">
        <v>67</v>
      </c>
      <c r="J221" s="3">
        <f t="shared" si="42"/>
        <v>4020</v>
      </c>
      <c r="K221" s="3">
        <v>30</v>
      </c>
      <c r="L221" s="3">
        <v>20</v>
      </c>
      <c r="M221" s="3">
        <f t="shared" si="58"/>
        <v>600</v>
      </c>
      <c r="N221" s="3">
        <v>50</v>
      </c>
      <c r="O221" s="3">
        <v>37</v>
      </c>
      <c r="P221" s="3">
        <f t="shared" ref="P221:P239" si="84">O221*N221</f>
        <v>1850</v>
      </c>
      <c r="Q221" s="3">
        <v>60</v>
      </c>
      <c r="R221" s="3">
        <v>20</v>
      </c>
      <c r="S221" s="3">
        <f t="shared" si="64"/>
        <v>1200</v>
      </c>
      <c r="T221" s="3"/>
      <c r="U221" s="3"/>
      <c r="V221" s="3">
        <f t="shared" si="66"/>
        <v>0</v>
      </c>
      <c r="W221" s="3"/>
      <c r="X221" s="3"/>
      <c r="Y221" s="3">
        <f t="shared" si="67"/>
        <v>0</v>
      </c>
      <c r="Z221" s="3">
        <v>25</v>
      </c>
      <c r="AA221" s="3">
        <v>30</v>
      </c>
      <c r="AB221" s="3">
        <f t="shared" si="63"/>
        <v>750</v>
      </c>
      <c r="AC221" s="3">
        <v>21</v>
      </c>
      <c r="AD221" s="3">
        <v>50</v>
      </c>
      <c r="AE221" s="3">
        <f t="shared" si="62"/>
        <v>1050</v>
      </c>
      <c r="AF221" s="3">
        <v>25</v>
      </c>
      <c r="AG221" s="3">
        <v>100</v>
      </c>
      <c r="AH221" s="3">
        <f t="shared" si="59"/>
        <v>2500</v>
      </c>
      <c r="AI221" s="3">
        <v>44</v>
      </c>
      <c r="AJ221" s="3">
        <v>100</v>
      </c>
      <c r="AK221" s="3">
        <f t="shared" si="60"/>
        <v>4400</v>
      </c>
      <c r="AL221" s="3">
        <v>26</v>
      </c>
      <c r="AM221" s="3">
        <v>85</v>
      </c>
      <c r="AN221" s="3">
        <f t="shared" si="61"/>
        <v>2210</v>
      </c>
      <c r="AO221" s="3">
        <v>1180</v>
      </c>
      <c r="AP221" s="3">
        <v>50</v>
      </c>
      <c r="AQ221" s="3">
        <f t="shared" si="78"/>
        <v>59000</v>
      </c>
      <c r="AR221" s="3" t="s">
        <v>117</v>
      </c>
      <c r="AS221" s="3" t="s">
        <v>6</v>
      </c>
      <c r="AT221" s="3">
        <f t="shared" si="79"/>
        <v>77580</v>
      </c>
      <c r="AU221" s="3">
        <f t="shared" si="80"/>
        <v>79907.400000000009</v>
      </c>
      <c r="AV221" s="3">
        <v>2.69</v>
      </c>
      <c r="AW221" s="3">
        <f t="shared" si="81"/>
        <v>214950.90600000002</v>
      </c>
      <c r="AX221" s="3">
        <v>228.96</v>
      </c>
      <c r="AY221" s="3">
        <f t="shared" si="82"/>
        <v>251.85600000000002</v>
      </c>
      <c r="AZ221" s="3">
        <f t="shared" si="83"/>
        <v>269.48592000000002</v>
      </c>
      <c r="BA221" s="3" t="s">
        <v>288</v>
      </c>
      <c r="BB221" s="3" t="s">
        <v>289</v>
      </c>
    </row>
    <row r="222" spans="1:54" ht="30" x14ac:dyDescent="0.25">
      <c r="A222" s="3">
        <v>213</v>
      </c>
      <c r="B222" s="4" t="s">
        <v>639</v>
      </c>
      <c r="C222" s="4" t="s">
        <v>510</v>
      </c>
      <c r="D222" s="3" t="s">
        <v>6</v>
      </c>
      <c r="E222" s="3"/>
      <c r="F222" s="3"/>
      <c r="G222" s="3"/>
      <c r="H222" s="3"/>
      <c r="I222" s="3"/>
      <c r="J222" s="3"/>
      <c r="K222" s="3"/>
      <c r="L222" s="3"/>
      <c r="M222" s="3"/>
      <c r="N222" s="3">
        <v>60</v>
      </c>
      <c r="O222" s="3">
        <v>20</v>
      </c>
      <c r="P222" s="3">
        <f t="shared" si="84"/>
        <v>1200</v>
      </c>
      <c r="Q222" s="3">
        <v>30</v>
      </c>
      <c r="R222" s="3">
        <v>5</v>
      </c>
      <c r="S222" s="3">
        <f t="shared" si="64"/>
        <v>150</v>
      </c>
      <c r="T222" s="3"/>
      <c r="U222" s="3"/>
      <c r="V222" s="3">
        <f t="shared" si="66"/>
        <v>0</v>
      </c>
      <c r="W222" s="3"/>
      <c r="X222" s="3"/>
      <c r="Y222" s="3">
        <f t="shared" si="67"/>
        <v>0</v>
      </c>
      <c r="Z222" s="3"/>
      <c r="AA222" s="3"/>
      <c r="AB222" s="3">
        <f t="shared" si="63"/>
        <v>0</v>
      </c>
      <c r="AC222" s="3">
        <v>25</v>
      </c>
      <c r="AD222" s="3">
        <v>12</v>
      </c>
      <c r="AE222" s="3">
        <f t="shared" si="62"/>
        <v>300</v>
      </c>
      <c r="AF222" s="3">
        <v>15</v>
      </c>
      <c r="AG222" s="3">
        <v>50</v>
      </c>
      <c r="AH222" s="3">
        <f t="shared" si="59"/>
        <v>750</v>
      </c>
      <c r="AI222" s="3">
        <v>25</v>
      </c>
      <c r="AJ222" s="3">
        <v>50</v>
      </c>
      <c r="AK222" s="3">
        <f t="shared" si="60"/>
        <v>1250</v>
      </c>
      <c r="AL222" s="3">
        <v>20</v>
      </c>
      <c r="AM222" s="3">
        <v>30</v>
      </c>
      <c r="AN222" s="3">
        <f t="shared" si="61"/>
        <v>600</v>
      </c>
      <c r="AO222" s="3"/>
      <c r="AP222" s="3"/>
      <c r="AQ222" s="3">
        <f t="shared" si="78"/>
        <v>0</v>
      </c>
      <c r="AR222" s="3" t="s">
        <v>189</v>
      </c>
      <c r="AS222" s="3" t="s">
        <v>6</v>
      </c>
      <c r="AT222" s="3">
        <f t="shared" si="79"/>
        <v>4250</v>
      </c>
      <c r="AU222" s="3">
        <f t="shared" si="80"/>
        <v>4377.5</v>
      </c>
      <c r="AV222" s="3">
        <v>5.32</v>
      </c>
      <c r="AW222" s="3">
        <f t="shared" si="81"/>
        <v>23288.300000000003</v>
      </c>
      <c r="AX222" s="3">
        <v>225.93</v>
      </c>
      <c r="AY222" s="3">
        <f t="shared" si="82"/>
        <v>248.52300000000002</v>
      </c>
      <c r="AZ222" s="3">
        <f t="shared" si="83"/>
        <v>265.91961000000003</v>
      </c>
      <c r="BA222" s="3" t="s">
        <v>288</v>
      </c>
      <c r="BB222" s="3" t="s">
        <v>289</v>
      </c>
    </row>
    <row r="223" spans="1:54" x14ac:dyDescent="0.25">
      <c r="A223" s="3">
        <v>214</v>
      </c>
      <c r="B223" s="4" t="s">
        <v>640</v>
      </c>
      <c r="C223" s="4" t="s">
        <v>395</v>
      </c>
      <c r="D223" s="3" t="s">
        <v>64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>
        <v>0</v>
      </c>
      <c r="U223" s="3">
        <v>0</v>
      </c>
      <c r="V223" s="3"/>
      <c r="W223" s="3">
        <v>0</v>
      </c>
      <c r="X223" s="3">
        <v>0</v>
      </c>
      <c r="Y223" s="3"/>
      <c r="Z223" s="3">
        <v>0</v>
      </c>
      <c r="AA223" s="3">
        <v>0</v>
      </c>
      <c r="AB223" s="3"/>
      <c r="AC223" s="3">
        <v>1</v>
      </c>
      <c r="AD223" s="3">
        <v>10</v>
      </c>
      <c r="AE223" s="3">
        <f t="shared" si="62"/>
        <v>10</v>
      </c>
      <c r="AF223" s="3">
        <v>1</v>
      </c>
      <c r="AG223" s="3">
        <v>3</v>
      </c>
      <c r="AH223" s="3">
        <f t="shared" si="59"/>
        <v>3</v>
      </c>
      <c r="AI223" s="3">
        <v>1</v>
      </c>
      <c r="AJ223" s="3">
        <v>8</v>
      </c>
      <c r="AK223" s="3">
        <f t="shared" si="60"/>
        <v>8</v>
      </c>
      <c r="AL223" s="3"/>
      <c r="AM223" s="3"/>
      <c r="AN223" s="3">
        <f t="shared" si="61"/>
        <v>0</v>
      </c>
      <c r="AO223" s="3"/>
      <c r="AP223" s="3"/>
      <c r="AQ223" s="3">
        <f t="shared" si="78"/>
        <v>0</v>
      </c>
      <c r="AR223" s="3" t="s">
        <v>261</v>
      </c>
      <c r="AS223" s="3" t="s">
        <v>64</v>
      </c>
      <c r="AT223" s="3">
        <f t="shared" si="79"/>
        <v>21</v>
      </c>
      <c r="AU223" s="3">
        <f t="shared" si="80"/>
        <v>21.63</v>
      </c>
      <c r="AV223" s="3">
        <v>58.85</v>
      </c>
      <c r="AW223" s="3">
        <f t="shared" si="81"/>
        <v>1272.9255000000001</v>
      </c>
      <c r="AX223" s="3">
        <v>50</v>
      </c>
      <c r="AY223" s="3">
        <f t="shared" si="82"/>
        <v>55.000000000000007</v>
      </c>
      <c r="AZ223" s="3">
        <f t="shared" si="83"/>
        <v>58.850000000000009</v>
      </c>
      <c r="BA223" s="3" t="s">
        <v>289</v>
      </c>
      <c r="BB223" s="3" t="s">
        <v>289</v>
      </c>
    </row>
    <row r="224" spans="1:54" ht="30" x14ac:dyDescent="0.25">
      <c r="A224" s="3">
        <v>215</v>
      </c>
      <c r="B224" s="4" t="s">
        <v>642</v>
      </c>
      <c r="C224" s="4" t="s">
        <v>673</v>
      </c>
      <c r="D224" s="3" t="s">
        <v>6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>
        <v>50</v>
      </c>
      <c r="R224" s="3">
        <v>5</v>
      </c>
      <c r="S224" s="3">
        <f t="shared" si="64"/>
        <v>250</v>
      </c>
      <c r="T224" s="3"/>
      <c r="U224" s="3"/>
      <c r="V224" s="3">
        <f t="shared" si="66"/>
        <v>0</v>
      </c>
      <c r="W224" s="3"/>
      <c r="X224" s="3"/>
      <c r="Y224" s="3">
        <f t="shared" si="67"/>
        <v>0</v>
      </c>
      <c r="Z224" s="3"/>
      <c r="AA224" s="3"/>
      <c r="AB224" s="3">
        <f t="shared" si="63"/>
        <v>0</v>
      </c>
      <c r="AC224" s="3"/>
      <c r="AD224" s="3"/>
      <c r="AE224" s="3">
        <f t="shared" si="62"/>
        <v>0</v>
      </c>
      <c r="AF224" s="3"/>
      <c r="AG224" s="3"/>
      <c r="AH224" s="3">
        <f t="shared" si="59"/>
        <v>0</v>
      </c>
      <c r="AI224" s="3"/>
      <c r="AJ224" s="3"/>
      <c r="AK224" s="3">
        <f t="shared" si="60"/>
        <v>0</v>
      </c>
      <c r="AL224" s="3"/>
      <c r="AM224" s="3"/>
      <c r="AN224" s="3">
        <f t="shared" si="61"/>
        <v>0</v>
      </c>
      <c r="AO224" s="3">
        <v>600</v>
      </c>
      <c r="AP224" s="3">
        <v>42</v>
      </c>
      <c r="AQ224" s="3">
        <f t="shared" si="78"/>
        <v>25200</v>
      </c>
      <c r="AR224" s="3" t="s">
        <v>224</v>
      </c>
      <c r="AS224" s="3" t="s">
        <v>6</v>
      </c>
      <c r="AT224" s="3">
        <f t="shared" si="79"/>
        <v>25450</v>
      </c>
      <c r="AU224" s="3">
        <f t="shared" si="80"/>
        <v>26213.5</v>
      </c>
      <c r="AV224" s="3">
        <v>0.72</v>
      </c>
      <c r="AW224" s="3">
        <f t="shared" si="81"/>
        <v>18873.719999999998</v>
      </c>
      <c r="AX224" s="3"/>
      <c r="AY224" s="3">
        <f t="shared" si="82"/>
        <v>0</v>
      </c>
      <c r="AZ224" s="3">
        <f t="shared" si="83"/>
        <v>0</v>
      </c>
      <c r="BA224" s="3" t="s">
        <v>288</v>
      </c>
      <c r="BB224" s="3" t="s">
        <v>289</v>
      </c>
    </row>
    <row r="225" spans="1:54" ht="30" x14ac:dyDescent="0.25">
      <c r="A225" s="3">
        <v>216</v>
      </c>
      <c r="B225" s="4" t="s">
        <v>579</v>
      </c>
      <c r="C225" s="4" t="s">
        <v>512</v>
      </c>
      <c r="D225" s="3" t="s">
        <v>6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>
        <v>90</v>
      </c>
      <c r="R225" s="3">
        <v>2</v>
      </c>
      <c r="S225" s="3">
        <f t="shared" si="64"/>
        <v>180</v>
      </c>
      <c r="T225" s="3"/>
      <c r="U225" s="3"/>
      <c r="V225" s="3">
        <f t="shared" si="66"/>
        <v>0</v>
      </c>
      <c r="W225" s="3"/>
      <c r="X225" s="3"/>
      <c r="Y225" s="3">
        <f t="shared" si="67"/>
        <v>0</v>
      </c>
      <c r="Z225" s="3">
        <v>60</v>
      </c>
      <c r="AA225" s="3">
        <v>20</v>
      </c>
      <c r="AB225" s="3">
        <f t="shared" si="63"/>
        <v>1200</v>
      </c>
      <c r="AC225" s="3"/>
      <c r="AD225" s="3"/>
      <c r="AE225" s="3">
        <f t="shared" si="62"/>
        <v>0</v>
      </c>
      <c r="AF225" s="3"/>
      <c r="AG225" s="3"/>
      <c r="AH225" s="3">
        <f t="shared" si="59"/>
        <v>0</v>
      </c>
      <c r="AI225" s="3"/>
      <c r="AJ225" s="3"/>
      <c r="AK225" s="3">
        <f t="shared" si="60"/>
        <v>0</v>
      </c>
      <c r="AL225" s="3"/>
      <c r="AM225" s="3"/>
      <c r="AN225" s="3">
        <f t="shared" si="61"/>
        <v>0</v>
      </c>
      <c r="AO225" s="3">
        <v>562</v>
      </c>
      <c r="AP225" s="3">
        <v>53</v>
      </c>
      <c r="AQ225" s="3">
        <f t="shared" si="78"/>
        <v>29786</v>
      </c>
      <c r="AR225" s="3" t="s">
        <v>215</v>
      </c>
      <c r="AS225" s="3" t="s">
        <v>6</v>
      </c>
      <c r="AT225" s="3">
        <f t="shared" si="79"/>
        <v>31166</v>
      </c>
      <c r="AU225" s="3">
        <f t="shared" si="80"/>
        <v>32100.98</v>
      </c>
      <c r="AV225" s="3">
        <v>7.83</v>
      </c>
      <c r="AW225" s="3">
        <f t="shared" si="81"/>
        <v>251350.6734</v>
      </c>
      <c r="AX225" s="3">
        <v>332.46</v>
      </c>
      <c r="AY225" s="3">
        <f t="shared" si="82"/>
        <v>365.70600000000002</v>
      </c>
      <c r="AZ225" s="3">
        <f t="shared" si="83"/>
        <v>391.30542000000003</v>
      </c>
      <c r="BA225" s="3" t="s">
        <v>289</v>
      </c>
      <c r="BB225" s="3" t="s">
        <v>289</v>
      </c>
    </row>
    <row r="226" spans="1:54" ht="30" x14ac:dyDescent="0.25">
      <c r="A226" s="3">
        <v>217</v>
      </c>
      <c r="B226" s="4" t="s">
        <v>620</v>
      </c>
      <c r="C226" s="4" t="s">
        <v>513</v>
      </c>
      <c r="D226" s="3" t="s">
        <v>6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60</v>
      </c>
      <c r="O226" s="3">
        <v>37</v>
      </c>
      <c r="P226" s="3">
        <f t="shared" si="84"/>
        <v>2220</v>
      </c>
      <c r="Q226" s="3"/>
      <c r="R226" s="3"/>
      <c r="S226" s="3">
        <f t="shared" si="64"/>
        <v>0</v>
      </c>
      <c r="T226" s="3"/>
      <c r="U226" s="3"/>
      <c r="V226" s="3">
        <f t="shared" si="66"/>
        <v>0</v>
      </c>
      <c r="W226" s="3"/>
      <c r="X226" s="3"/>
      <c r="Y226" s="3">
        <f t="shared" si="67"/>
        <v>0</v>
      </c>
      <c r="Z226" s="3"/>
      <c r="AA226" s="3"/>
      <c r="AB226" s="3">
        <f t="shared" si="63"/>
        <v>0</v>
      </c>
      <c r="AC226" s="3"/>
      <c r="AD226" s="3"/>
      <c r="AE226" s="3">
        <f t="shared" si="62"/>
        <v>0</v>
      </c>
      <c r="AF226" s="3"/>
      <c r="AG226" s="3"/>
      <c r="AH226" s="3">
        <f t="shared" si="59"/>
        <v>0</v>
      </c>
      <c r="AI226" s="3"/>
      <c r="AJ226" s="3"/>
      <c r="AK226" s="3">
        <f t="shared" si="60"/>
        <v>0</v>
      </c>
      <c r="AL226" s="3"/>
      <c r="AM226" s="3"/>
      <c r="AN226" s="3">
        <f t="shared" si="61"/>
        <v>0</v>
      </c>
      <c r="AO226" s="3"/>
      <c r="AP226" s="3"/>
      <c r="AQ226" s="3">
        <f t="shared" si="78"/>
        <v>0</v>
      </c>
      <c r="AR226" s="3" t="s">
        <v>201</v>
      </c>
      <c r="AS226" s="3" t="s">
        <v>8</v>
      </c>
      <c r="AT226" s="3">
        <f t="shared" si="79"/>
        <v>2220</v>
      </c>
      <c r="AU226" s="3">
        <f t="shared" si="80"/>
        <v>2286.6</v>
      </c>
      <c r="AV226" s="3">
        <v>2.82</v>
      </c>
      <c r="AW226" s="3">
        <f t="shared" si="81"/>
        <v>6448.2119999999995</v>
      </c>
      <c r="AX226" s="3">
        <v>47.92</v>
      </c>
      <c r="AY226" s="3">
        <f t="shared" si="82"/>
        <v>52.712000000000003</v>
      </c>
      <c r="AZ226" s="3">
        <f t="shared" si="83"/>
        <v>56.401840000000007</v>
      </c>
      <c r="BA226" s="3" t="s">
        <v>289</v>
      </c>
      <c r="BB226" s="3" t="s">
        <v>289</v>
      </c>
    </row>
    <row r="227" spans="1:54" ht="30" x14ac:dyDescent="0.25">
      <c r="A227" s="3">
        <v>218</v>
      </c>
      <c r="B227" s="4" t="s">
        <v>643</v>
      </c>
      <c r="C227" s="4" t="s">
        <v>514</v>
      </c>
      <c r="D227" s="3" t="s">
        <v>6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>
        <v>70</v>
      </c>
      <c r="R227" s="3">
        <v>3</v>
      </c>
      <c r="S227" s="3">
        <f t="shared" si="64"/>
        <v>210</v>
      </c>
      <c r="T227" s="3"/>
      <c r="U227" s="3"/>
      <c r="V227" s="3">
        <f t="shared" si="66"/>
        <v>0</v>
      </c>
      <c r="W227" s="3"/>
      <c r="X227" s="3"/>
      <c r="Y227" s="3">
        <f t="shared" si="67"/>
        <v>0</v>
      </c>
      <c r="Z227" s="3"/>
      <c r="AA227" s="3"/>
      <c r="AB227" s="3">
        <f t="shared" si="63"/>
        <v>0</v>
      </c>
      <c r="AC227" s="3">
        <v>60</v>
      </c>
      <c r="AD227" s="3">
        <v>15</v>
      </c>
      <c r="AE227" s="3">
        <f t="shared" si="62"/>
        <v>900</v>
      </c>
      <c r="AF227" s="3">
        <v>56</v>
      </c>
      <c r="AG227" s="3">
        <v>154</v>
      </c>
      <c r="AH227" s="3">
        <f t="shared" si="59"/>
        <v>8624</v>
      </c>
      <c r="AI227" s="3">
        <v>66</v>
      </c>
      <c r="AJ227" s="3">
        <v>56</v>
      </c>
      <c r="AK227" s="3">
        <f t="shared" si="60"/>
        <v>3696</v>
      </c>
      <c r="AL227" s="3">
        <v>31</v>
      </c>
      <c r="AM227" s="3">
        <v>56</v>
      </c>
      <c r="AN227" s="3">
        <f t="shared" si="61"/>
        <v>1736</v>
      </c>
      <c r="AO227" s="3"/>
      <c r="AP227" s="3"/>
      <c r="AQ227" s="3">
        <f t="shared" si="78"/>
        <v>0</v>
      </c>
      <c r="AR227" s="3" t="s">
        <v>214</v>
      </c>
      <c r="AS227" s="3" t="s">
        <v>6</v>
      </c>
      <c r="AT227" s="3">
        <f t="shared" si="79"/>
        <v>15166</v>
      </c>
      <c r="AU227" s="3">
        <f t="shared" si="80"/>
        <v>15620.98</v>
      </c>
      <c r="AV227" s="3">
        <v>2.33</v>
      </c>
      <c r="AW227" s="3">
        <f t="shared" si="81"/>
        <v>36396.883399999999</v>
      </c>
      <c r="AX227" s="3">
        <v>197.63</v>
      </c>
      <c r="AY227" s="3">
        <f t="shared" si="82"/>
        <v>217.393</v>
      </c>
      <c r="AZ227" s="3">
        <f t="shared" si="83"/>
        <v>232.61051</v>
      </c>
      <c r="BA227" s="3" t="s">
        <v>288</v>
      </c>
      <c r="BB227" s="3" t="s">
        <v>289</v>
      </c>
    </row>
    <row r="228" spans="1:54" ht="30" x14ac:dyDescent="0.25">
      <c r="A228" s="3">
        <v>219</v>
      </c>
      <c r="B228" s="4" t="s">
        <v>643</v>
      </c>
      <c r="C228" s="4" t="s">
        <v>515</v>
      </c>
      <c r="D228" s="3" t="s">
        <v>6</v>
      </c>
      <c r="E228" s="3">
        <v>0</v>
      </c>
      <c r="F228" s="3">
        <v>0</v>
      </c>
      <c r="G228" s="3">
        <f t="shared" si="65"/>
        <v>0</v>
      </c>
      <c r="H228" s="3">
        <v>0</v>
      </c>
      <c r="I228" s="3">
        <v>0</v>
      </c>
      <c r="J228" s="3">
        <f t="shared" si="42"/>
        <v>0</v>
      </c>
      <c r="K228" s="3">
        <v>0</v>
      </c>
      <c r="L228" s="3">
        <v>0</v>
      </c>
      <c r="M228" s="3">
        <f t="shared" si="58"/>
        <v>0</v>
      </c>
      <c r="N228" s="3">
        <v>100</v>
      </c>
      <c r="O228" s="3">
        <v>3</v>
      </c>
      <c r="P228" s="3">
        <f t="shared" si="84"/>
        <v>300</v>
      </c>
      <c r="Q228" s="3">
        <v>60</v>
      </c>
      <c r="R228" s="3">
        <v>3</v>
      </c>
      <c r="S228" s="3">
        <f t="shared" si="64"/>
        <v>180</v>
      </c>
      <c r="T228" s="3"/>
      <c r="U228" s="3"/>
      <c r="V228" s="3">
        <f t="shared" si="66"/>
        <v>0</v>
      </c>
      <c r="W228" s="3"/>
      <c r="X228" s="3"/>
      <c r="Y228" s="3">
        <f t="shared" si="67"/>
        <v>0</v>
      </c>
      <c r="Z228" s="3"/>
      <c r="AA228" s="3"/>
      <c r="AB228" s="3">
        <f t="shared" si="63"/>
        <v>0</v>
      </c>
      <c r="AC228" s="3">
        <v>21</v>
      </c>
      <c r="AD228" s="3">
        <v>5</v>
      </c>
      <c r="AE228" s="3">
        <f t="shared" si="62"/>
        <v>105</v>
      </c>
      <c r="AF228" s="3">
        <v>41</v>
      </c>
      <c r="AG228" s="3">
        <v>40</v>
      </c>
      <c r="AH228" s="3">
        <f t="shared" si="59"/>
        <v>1640</v>
      </c>
      <c r="AI228" s="3">
        <v>42</v>
      </c>
      <c r="AJ228" s="3">
        <v>41</v>
      </c>
      <c r="AK228" s="3">
        <f t="shared" si="60"/>
        <v>1722</v>
      </c>
      <c r="AL228" s="3">
        <v>30</v>
      </c>
      <c r="AM228" s="3">
        <v>45</v>
      </c>
      <c r="AN228" s="3">
        <f t="shared" si="61"/>
        <v>1350</v>
      </c>
      <c r="AO228" s="3">
        <v>120</v>
      </c>
      <c r="AP228" s="3">
        <v>5</v>
      </c>
      <c r="AQ228" s="3">
        <f t="shared" si="78"/>
        <v>600</v>
      </c>
      <c r="AR228" s="3" t="s">
        <v>183</v>
      </c>
      <c r="AS228" s="3" t="s">
        <v>6</v>
      </c>
      <c r="AT228" s="3">
        <f t="shared" si="79"/>
        <v>5897</v>
      </c>
      <c r="AU228" s="3">
        <f t="shared" si="80"/>
        <v>6073.91</v>
      </c>
      <c r="AV228" s="3">
        <v>2</v>
      </c>
      <c r="AW228" s="3">
        <f t="shared" si="81"/>
        <v>12147.82</v>
      </c>
      <c r="AX228" s="3">
        <v>170.08</v>
      </c>
      <c r="AY228" s="3">
        <f t="shared" si="82"/>
        <v>187.08800000000002</v>
      </c>
      <c r="AZ228" s="3">
        <f t="shared" si="83"/>
        <v>200.18416000000005</v>
      </c>
      <c r="BA228" s="3" t="s">
        <v>288</v>
      </c>
      <c r="BB228" s="3" t="s">
        <v>289</v>
      </c>
    </row>
    <row r="229" spans="1:54" ht="30" x14ac:dyDescent="0.25">
      <c r="A229" s="3">
        <v>220</v>
      </c>
      <c r="B229" s="4" t="s">
        <v>643</v>
      </c>
      <c r="C229" s="4" t="s">
        <v>516</v>
      </c>
      <c r="D229" s="3" t="s">
        <v>7</v>
      </c>
      <c r="E229" s="3">
        <v>1</v>
      </c>
      <c r="F229" s="3">
        <v>210</v>
      </c>
      <c r="G229" s="3">
        <f t="shared" si="65"/>
        <v>210</v>
      </c>
      <c r="H229" s="3">
        <v>1</v>
      </c>
      <c r="I229" s="3">
        <v>80</v>
      </c>
      <c r="J229" s="3">
        <f t="shared" si="42"/>
        <v>80</v>
      </c>
      <c r="K229" s="3">
        <v>12</v>
      </c>
      <c r="L229" s="3">
        <v>15</v>
      </c>
      <c r="M229" s="3">
        <f t="shared" si="58"/>
        <v>180</v>
      </c>
      <c r="N229" s="3">
        <v>1</v>
      </c>
      <c r="O229" s="3">
        <v>34</v>
      </c>
      <c r="P229" s="3">
        <f t="shared" si="84"/>
        <v>34</v>
      </c>
      <c r="Q229" s="3">
        <v>1</v>
      </c>
      <c r="R229" s="3">
        <v>12</v>
      </c>
      <c r="S229" s="3">
        <f t="shared" si="64"/>
        <v>12</v>
      </c>
      <c r="T229" s="3">
        <v>1</v>
      </c>
      <c r="U229" s="3">
        <v>480</v>
      </c>
      <c r="V229" s="3">
        <f t="shared" si="66"/>
        <v>480</v>
      </c>
      <c r="W229" s="3">
        <v>1</v>
      </c>
      <c r="X229" s="3">
        <v>480</v>
      </c>
      <c r="Y229" s="3">
        <f t="shared" si="67"/>
        <v>480</v>
      </c>
      <c r="Z229" s="3"/>
      <c r="AA229" s="3"/>
      <c r="AB229" s="3">
        <f t="shared" si="63"/>
        <v>0</v>
      </c>
      <c r="AC229" s="3"/>
      <c r="AD229" s="3"/>
      <c r="AE229" s="3">
        <f t="shared" si="62"/>
        <v>0</v>
      </c>
      <c r="AF229" s="3"/>
      <c r="AG229" s="3"/>
      <c r="AH229" s="3">
        <f t="shared" si="59"/>
        <v>0</v>
      </c>
      <c r="AI229" s="3"/>
      <c r="AJ229" s="3"/>
      <c r="AK229" s="3">
        <f t="shared" si="60"/>
        <v>0</v>
      </c>
      <c r="AL229" s="3"/>
      <c r="AM229" s="3"/>
      <c r="AN229" s="3">
        <f t="shared" si="61"/>
        <v>0</v>
      </c>
      <c r="AO229" s="3">
        <v>12</v>
      </c>
      <c r="AP229" s="3">
        <v>80</v>
      </c>
      <c r="AQ229" s="3">
        <f t="shared" si="78"/>
        <v>960</v>
      </c>
      <c r="AR229" s="3" t="s">
        <v>113</v>
      </c>
      <c r="AS229" s="3" t="s">
        <v>7</v>
      </c>
      <c r="AT229" s="3">
        <f t="shared" si="79"/>
        <v>2436</v>
      </c>
      <c r="AU229" s="3">
        <f t="shared" si="80"/>
        <v>2509.08</v>
      </c>
      <c r="AV229" s="3">
        <v>66.510000000000005</v>
      </c>
      <c r="AW229" s="3">
        <f t="shared" si="81"/>
        <v>166878.91080000001</v>
      </c>
      <c r="AX229" s="3">
        <v>565.08000000000004</v>
      </c>
      <c r="AY229" s="3">
        <f t="shared" si="82"/>
        <v>621.58800000000008</v>
      </c>
      <c r="AZ229" s="3">
        <f t="shared" si="83"/>
        <v>665.0991600000001</v>
      </c>
      <c r="BA229" s="3" t="s">
        <v>288</v>
      </c>
      <c r="BB229" s="3" t="s">
        <v>289</v>
      </c>
    </row>
    <row r="230" spans="1:54" ht="30" x14ac:dyDescent="0.25">
      <c r="A230" s="3">
        <v>221</v>
      </c>
      <c r="B230" s="4" t="s">
        <v>591</v>
      </c>
      <c r="C230" s="4" t="s">
        <v>517</v>
      </c>
      <c r="D230" s="3" t="s">
        <v>6</v>
      </c>
      <c r="E230" s="3">
        <v>0</v>
      </c>
      <c r="F230" s="3">
        <v>0</v>
      </c>
      <c r="G230" s="3">
        <f t="shared" si="65"/>
        <v>0</v>
      </c>
      <c r="H230" s="3">
        <v>0</v>
      </c>
      <c r="I230" s="3">
        <v>0</v>
      </c>
      <c r="J230" s="3">
        <f t="shared" si="42"/>
        <v>0</v>
      </c>
      <c r="K230" s="3">
        <v>10</v>
      </c>
      <c r="L230" s="3">
        <v>500</v>
      </c>
      <c r="M230" s="3">
        <f t="shared" si="58"/>
        <v>5000</v>
      </c>
      <c r="N230" s="3">
        <v>0</v>
      </c>
      <c r="O230" s="3">
        <v>0</v>
      </c>
      <c r="P230" s="3">
        <f t="shared" si="84"/>
        <v>0</v>
      </c>
      <c r="Q230" s="3"/>
      <c r="R230" s="3"/>
      <c r="S230" s="3">
        <f t="shared" si="64"/>
        <v>0</v>
      </c>
      <c r="T230" s="3"/>
      <c r="U230" s="3"/>
      <c r="V230" s="3">
        <f t="shared" si="66"/>
        <v>0</v>
      </c>
      <c r="W230" s="3"/>
      <c r="X230" s="3"/>
      <c r="Y230" s="3">
        <f t="shared" si="67"/>
        <v>0</v>
      </c>
      <c r="Z230" s="3"/>
      <c r="AA230" s="3"/>
      <c r="AB230" s="3">
        <f t="shared" si="63"/>
        <v>0</v>
      </c>
      <c r="AC230" s="3"/>
      <c r="AD230" s="3"/>
      <c r="AE230" s="3">
        <f t="shared" si="62"/>
        <v>0</v>
      </c>
      <c r="AF230" s="3"/>
      <c r="AG230" s="3"/>
      <c r="AH230" s="3">
        <f t="shared" si="59"/>
        <v>0</v>
      </c>
      <c r="AI230" s="3"/>
      <c r="AJ230" s="3"/>
      <c r="AK230" s="3">
        <f t="shared" si="60"/>
        <v>0</v>
      </c>
      <c r="AL230" s="3"/>
      <c r="AM230" s="3"/>
      <c r="AN230" s="3">
        <f t="shared" si="61"/>
        <v>0</v>
      </c>
      <c r="AO230" s="3"/>
      <c r="AP230" s="3"/>
      <c r="AQ230" s="3">
        <f t="shared" si="78"/>
        <v>0</v>
      </c>
      <c r="AR230" s="3" t="s">
        <v>150</v>
      </c>
      <c r="AS230" s="3" t="s">
        <v>6</v>
      </c>
      <c r="AT230" s="3">
        <f t="shared" si="79"/>
        <v>5000</v>
      </c>
      <c r="AU230" s="3">
        <f t="shared" si="80"/>
        <v>5150</v>
      </c>
      <c r="AV230" s="3">
        <v>0.15</v>
      </c>
      <c r="AW230" s="3">
        <f t="shared" si="81"/>
        <v>772.5</v>
      </c>
      <c r="AX230" s="3">
        <v>6.35</v>
      </c>
      <c r="AY230" s="3">
        <f t="shared" si="82"/>
        <v>6.9850000000000003</v>
      </c>
      <c r="AZ230" s="3">
        <f t="shared" si="83"/>
        <v>7.4739500000000012</v>
      </c>
      <c r="BA230" s="3" t="s">
        <v>289</v>
      </c>
      <c r="BB230" s="3" t="s">
        <v>289</v>
      </c>
    </row>
    <row r="231" spans="1:54" ht="30" x14ac:dyDescent="0.25">
      <c r="A231" s="3">
        <v>222</v>
      </c>
      <c r="B231" s="4" t="s">
        <v>591</v>
      </c>
      <c r="C231" s="4" t="s">
        <v>518</v>
      </c>
      <c r="D231" s="3" t="s">
        <v>7</v>
      </c>
      <c r="E231" s="3">
        <v>0</v>
      </c>
      <c r="F231" s="3">
        <v>0</v>
      </c>
      <c r="G231" s="3">
        <f t="shared" si="65"/>
        <v>0</v>
      </c>
      <c r="H231" s="3">
        <v>5</v>
      </c>
      <c r="I231" s="3">
        <v>25</v>
      </c>
      <c r="J231" s="3">
        <f t="shared" si="42"/>
        <v>125</v>
      </c>
      <c r="K231" s="3">
        <v>0</v>
      </c>
      <c r="L231" s="3">
        <v>0</v>
      </c>
      <c r="M231" s="3">
        <f t="shared" si="58"/>
        <v>0</v>
      </c>
      <c r="N231" s="3">
        <v>0</v>
      </c>
      <c r="O231" s="3">
        <v>0</v>
      </c>
      <c r="P231" s="3">
        <f t="shared" si="84"/>
        <v>0</v>
      </c>
      <c r="Q231" s="3"/>
      <c r="R231" s="3"/>
      <c r="S231" s="3">
        <f t="shared" si="64"/>
        <v>0</v>
      </c>
      <c r="T231" s="3"/>
      <c r="U231" s="3"/>
      <c r="V231" s="3">
        <f t="shared" si="66"/>
        <v>0</v>
      </c>
      <c r="W231" s="3"/>
      <c r="X231" s="3"/>
      <c r="Y231" s="3">
        <f t="shared" si="67"/>
        <v>0</v>
      </c>
      <c r="Z231" s="3"/>
      <c r="AA231" s="3"/>
      <c r="AB231" s="3">
        <f t="shared" si="63"/>
        <v>0</v>
      </c>
      <c r="AC231" s="3"/>
      <c r="AD231" s="3"/>
      <c r="AE231" s="3">
        <f t="shared" si="62"/>
        <v>0</v>
      </c>
      <c r="AF231" s="3"/>
      <c r="AG231" s="3"/>
      <c r="AH231" s="3">
        <f t="shared" ref="AH231:AH239" si="85">AG231*AF231</f>
        <v>0</v>
      </c>
      <c r="AI231" s="3"/>
      <c r="AJ231" s="3"/>
      <c r="AK231" s="3">
        <f t="shared" ref="AK231:AK239" si="86">AJ231*AI231</f>
        <v>0</v>
      </c>
      <c r="AL231" s="3"/>
      <c r="AM231" s="3"/>
      <c r="AN231" s="3">
        <f t="shared" ref="AN231:AN239" si="87">AM231*AL231</f>
        <v>0</v>
      </c>
      <c r="AO231" s="3"/>
      <c r="AP231" s="3"/>
      <c r="AQ231" s="3">
        <f t="shared" si="78"/>
        <v>0</v>
      </c>
      <c r="AR231" s="3" t="s">
        <v>129</v>
      </c>
      <c r="AS231" s="3" t="s">
        <v>7</v>
      </c>
      <c r="AT231" s="3">
        <f t="shared" si="79"/>
        <v>125</v>
      </c>
      <c r="AU231" s="3">
        <f t="shared" si="80"/>
        <v>128.75</v>
      </c>
      <c r="AV231" s="3">
        <v>2.79</v>
      </c>
      <c r="AW231" s="3">
        <f t="shared" si="81"/>
        <v>359.21249999999998</v>
      </c>
      <c r="AX231" s="3">
        <v>23.75</v>
      </c>
      <c r="AY231" s="3">
        <f t="shared" si="82"/>
        <v>26.125000000000004</v>
      </c>
      <c r="AZ231" s="3">
        <f t="shared" si="83"/>
        <v>27.953750000000007</v>
      </c>
      <c r="BA231" s="3" t="s">
        <v>289</v>
      </c>
      <c r="BB231" s="3" t="s">
        <v>289</v>
      </c>
    </row>
    <row r="232" spans="1:54" ht="30" x14ac:dyDescent="0.25">
      <c r="A232" s="3">
        <v>223</v>
      </c>
      <c r="B232" s="4" t="s">
        <v>644</v>
      </c>
      <c r="C232" s="4" t="s">
        <v>396</v>
      </c>
      <c r="D232" s="3" t="s">
        <v>64</v>
      </c>
      <c r="E232" s="3">
        <v>0</v>
      </c>
      <c r="F232" s="3">
        <v>0</v>
      </c>
      <c r="G232" s="3">
        <f t="shared" si="65"/>
        <v>0</v>
      </c>
      <c r="H232" s="3">
        <v>0</v>
      </c>
      <c r="I232" s="3">
        <v>0</v>
      </c>
      <c r="J232" s="3">
        <f t="shared" si="42"/>
        <v>0</v>
      </c>
      <c r="K232" s="3">
        <v>1</v>
      </c>
      <c r="L232" s="3">
        <v>10</v>
      </c>
      <c r="M232" s="3">
        <f t="shared" si="58"/>
        <v>10</v>
      </c>
      <c r="N232" s="3">
        <v>0</v>
      </c>
      <c r="O232" s="3">
        <v>0</v>
      </c>
      <c r="P232" s="3">
        <f t="shared" si="84"/>
        <v>0</v>
      </c>
      <c r="Q232" s="3"/>
      <c r="R232" s="3"/>
      <c r="S232" s="3">
        <f t="shared" si="64"/>
        <v>0</v>
      </c>
      <c r="T232" s="3"/>
      <c r="U232" s="3"/>
      <c r="V232" s="3">
        <f t="shared" si="66"/>
        <v>0</v>
      </c>
      <c r="W232" s="3"/>
      <c r="X232" s="3"/>
      <c r="Y232" s="3">
        <f t="shared" si="67"/>
        <v>0</v>
      </c>
      <c r="Z232" s="3"/>
      <c r="AA232" s="3"/>
      <c r="AB232" s="3">
        <f t="shared" si="63"/>
        <v>0</v>
      </c>
      <c r="AC232" s="3"/>
      <c r="AD232" s="3"/>
      <c r="AE232" s="3">
        <f t="shared" si="62"/>
        <v>0</v>
      </c>
      <c r="AF232" s="3"/>
      <c r="AG232" s="3"/>
      <c r="AH232" s="3">
        <f t="shared" si="85"/>
        <v>0</v>
      </c>
      <c r="AI232" s="3"/>
      <c r="AJ232" s="3"/>
      <c r="AK232" s="3">
        <f t="shared" si="86"/>
        <v>0</v>
      </c>
      <c r="AL232" s="3"/>
      <c r="AM232" s="3"/>
      <c r="AN232" s="3">
        <f t="shared" si="87"/>
        <v>0</v>
      </c>
      <c r="AO232" s="3"/>
      <c r="AP232" s="3"/>
      <c r="AQ232" s="3">
        <f t="shared" si="78"/>
        <v>0</v>
      </c>
      <c r="AR232" s="3" t="s">
        <v>174</v>
      </c>
      <c r="AS232" s="3" t="s">
        <v>64</v>
      </c>
      <c r="AT232" s="3">
        <f t="shared" si="79"/>
        <v>10</v>
      </c>
      <c r="AU232" s="3">
        <f t="shared" si="80"/>
        <v>10.3</v>
      </c>
      <c r="AV232" s="3">
        <v>12.3</v>
      </c>
      <c r="AW232" s="3">
        <f t="shared" si="81"/>
        <v>126.69000000000001</v>
      </c>
      <c r="AX232" s="3">
        <v>10.45</v>
      </c>
      <c r="AY232" s="3">
        <f t="shared" si="82"/>
        <v>11.495000000000001</v>
      </c>
      <c r="AZ232" s="3">
        <f t="shared" si="83"/>
        <v>12.299650000000002</v>
      </c>
      <c r="BA232" s="3" t="s">
        <v>289</v>
      </c>
      <c r="BB232" s="3" t="s">
        <v>289</v>
      </c>
    </row>
    <row r="233" spans="1:54" ht="60" x14ac:dyDescent="0.25">
      <c r="A233" s="3">
        <v>224</v>
      </c>
      <c r="B233" s="4" t="s">
        <v>645</v>
      </c>
      <c r="C233" s="4" t="s">
        <v>519</v>
      </c>
      <c r="D233" s="3" t="s">
        <v>7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10</v>
      </c>
      <c r="O233" s="3">
        <v>11</v>
      </c>
      <c r="P233" s="3">
        <f t="shared" si="84"/>
        <v>110</v>
      </c>
      <c r="Q233" s="3"/>
      <c r="R233" s="3"/>
      <c r="S233" s="3">
        <f t="shared" si="64"/>
        <v>0</v>
      </c>
      <c r="T233" s="3"/>
      <c r="U233" s="3"/>
      <c r="V233" s="3">
        <f t="shared" si="66"/>
        <v>0</v>
      </c>
      <c r="W233" s="3"/>
      <c r="X233" s="3"/>
      <c r="Y233" s="3">
        <f t="shared" si="67"/>
        <v>0</v>
      </c>
      <c r="Z233" s="3"/>
      <c r="AA233" s="3"/>
      <c r="AB233" s="3">
        <f t="shared" si="63"/>
        <v>0</v>
      </c>
      <c r="AC233" s="3"/>
      <c r="AD233" s="3"/>
      <c r="AE233" s="3">
        <f t="shared" si="62"/>
        <v>0</v>
      </c>
      <c r="AF233" s="3"/>
      <c r="AG233" s="3"/>
      <c r="AH233" s="3">
        <f t="shared" si="85"/>
        <v>0</v>
      </c>
      <c r="AI233" s="3"/>
      <c r="AJ233" s="3"/>
      <c r="AK233" s="3">
        <f t="shared" si="86"/>
        <v>0</v>
      </c>
      <c r="AL233" s="3"/>
      <c r="AM233" s="3"/>
      <c r="AN233" s="3">
        <f t="shared" si="87"/>
        <v>0</v>
      </c>
      <c r="AO233" s="3"/>
      <c r="AP233" s="3"/>
      <c r="AQ233" s="3">
        <f t="shared" si="78"/>
        <v>0</v>
      </c>
      <c r="AR233" s="3" t="s">
        <v>208</v>
      </c>
      <c r="AS233" s="3" t="s">
        <v>7</v>
      </c>
      <c r="AT233" s="3">
        <f t="shared" si="79"/>
        <v>110</v>
      </c>
      <c r="AU233" s="3">
        <f t="shared" si="80"/>
        <v>113.3</v>
      </c>
      <c r="AV233" s="3">
        <v>124.24</v>
      </c>
      <c r="AW233" s="3">
        <f t="shared" si="81"/>
        <v>14076.392</v>
      </c>
      <c r="AX233" s="3">
        <v>527.79999999999995</v>
      </c>
      <c r="AY233" s="3">
        <f t="shared" si="82"/>
        <v>580.58000000000004</v>
      </c>
      <c r="AZ233" s="3">
        <f t="shared" si="83"/>
        <v>621.2206000000001</v>
      </c>
      <c r="BA233" s="3" t="s">
        <v>288</v>
      </c>
      <c r="BB233" s="3" t="s">
        <v>288</v>
      </c>
    </row>
    <row r="234" spans="1:54" ht="30" x14ac:dyDescent="0.25">
      <c r="A234" s="3">
        <v>225</v>
      </c>
      <c r="B234" s="4" t="s">
        <v>646</v>
      </c>
      <c r="C234" s="4" t="s">
        <v>520</v>
      </c>
      <c r="D234" s="3" t="s">
        <v>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>
        <v>0</v>
      </c>
      <c r="U234" s="3">
        <v>0</v>
      </c>
      <c r="V234" s="3"/>
      <c r="W234" s="3">
        <v>0</v>
      </c>
      <c r="X234" s="3">
        <v>0</v>
      </c>
      <c r="Y234" s="3"/>
      <c r="Z234" s="3">
        <v>0</v>
      </c>
      <c r="AA234" s="3">
        <v>0</v>
      </c>
      <c r="AB234" s="3"/>
      <c r="AC234" s="3">
        <v>15</v>
      </c>
      <c r="AD234" s="3">
        <v>120</v>
      </c>
      <c r="AE234" s="3">
        <f t="shared" ref="AE234:AE239" si="88">AD234*AC234</f>
        <v>1800</v>
      </c>
      <c r="AF234" s="3">
        <v>5</v>
      </c>
      <c r="AG234" s="3">
        <v>50</v>
      </c>
      <c r="AH234" s="3">
        <f t="shared" si="85"/>
        <v>250</v>
      </c>
      <c r="AI234" s="3">
        <v>10</v>
      </c>
      <c r="AJ234" s="3">
        <v>50</v>
      </c>
      <c r="AK234" s="3">
        <f t="shared" si="86"/>
        <v>500</v>
      </c>
      <c r="AL234" s="3"/>
      <c r="AM234" s="3"/>
      <c r="AN234" s="3">
        <f t="shared" si="87"/>
        <v>0</v>
      </c>
      <c r="AO234" s="3"/>
      <c r="AP234" s="3"/>
      <c r="AQ234" s="3">
        <f t="shared" si="78"/>
        <v>0</v>
      </c>
      <c r="AR234" s="3" t="s">
        <v>258</v>
      </c>
      <c r="AS234" s="3" t="s">
        <v>7</v>
      </c>
      <c r="AT234" s="3">
        <f t="shared" si="79"/>
        <v>2550</v>
      </c>
      <c r="AU234" s="3">
        <f t="shared" si="80"/>
        <v>2626.5</v>
      </c>
      <c r="AV234" s="3">
        <v>116.76</v>
      </c>
      <c r="AW234" s="3">
        <f t="shared" si="81"/>
        <v>306670.14</v>
      </c>
      <c r="AX234" s="3">
        <v>496</v>
      </c>
      <c r="AY234" s="3">
        <f t="shared" si="82"/>
        <v>545.6</v>
      </c>
      <c r="AZ234" s="3">
        <f t="shared" si="83"/>
        <v>583.79200000000003</v>
      </c>
      <c r="BA234" s="3" t="s">
        <v>288</v>
      </c>
      <c r="BB234" s="3" t="s">
        <v>288</v>
      </c>
    </row>
    <row r="235" spans="1:54" ht="30" x14ac:dyDescent="0.25">
      <c r="A235" s="3">
        <v>226</v>
      </c>
      <c r="B235" s="4" t="s">
        <v>647</v>
      </c>
      <c r="C235" s="4" t="s">
        <v>521</v>
      </c>
      <c r="D235" s="3" t="s">
        <v>8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>
        <v>0</v>
      </c>
      <c r="U235" s="3">
        <v>0</v>
      </c>
      <c r="V235" s="3"/>
      <c r="W235" s="3">
        <v>0</v>
      </c>
      <c r="X235" s="3">
        <v>0</v>
      </c>
      <c r="Y235" s="3"/>
      <c r="Z235" s="3">
        <v>14</v>
      </c>
      <c r="AA235" s="3">
        <v>8</v>
      </c>
      <c r="AB235" s="3">
        <f t="shared" si="63"/>
        <v>112</v>
      </c>
      <c r="AC235" s="3"/>
      <c r="AD235" s="3"/>
      <c r="AE235" s="3">
        <f t="shared" si="88"/>
        <v>0</v>
      </c>
      <c r="AF235" s="3"/>
      <c r="AG235" s="3"/>
      <c r="AH235" s="3">
        <f t="shared" si="85"/>
        <v>0</v>
      </c>
      <c r="AI235" s="3"/>
      <c r="AJ235" s="3"/>
      <c r="AK235" s="3">
        <f t="shared" si="86"/>
        <v>0</v>
      </c>
      <c r="AL235" s="3"/>
      <c r="AM235" s="3"/>
      <c r="AN235" s="3">
        <f t="shared" si="87"/>
        <v>0</v>
      </c>
      <c r="AO235" s="3"/>
      <c r="AP235" s="3"/>
      <c r="AQ235" s="3">
        <f t="shared" si="78"/>
        <v>0</v>
      </c>
      <c r="AR235" s="3" t="s">
        <v>245</v>
      </c>
      <c r="AS235" s="3" t="s">
        <v>8</v>
      </c>
      <c r="AT235" s="3">
        <f t="shared" si="79"/>
        <v>112</v>
      </c>
      <c r="AU235" s="3">
        <f t="shared" si="80"/>
        <v>115.36</v>
      </c>
      <c r="AV235" s="3">
        <v>2.6</v>
      </c>
      <c r="AW235" s="3">
        <f t="shared" si="81"/>
        <v>299.93600000000004</v>
      </c>
      <c r="AX235" s="3">
        <v>44.18</v>
      </c>
      <c r="AY235" s="3">
        <f t="shared" si="82"/>
        <v>48.598000000000006</v>
      </c>
      <c r="AZ235" s="3">
        <f t="shared" si="83"/>
        <v>51.999860000000012</v>
      </c>
      <c r="BA235" s="3" t="s">
        <v>289</v>
      </c>
      <c r="BB235" s="3" t="s">
        <v>289</v>
      </c>
    </row>
    <row r="236" spans="1:54" x14ac:dyDescent="0.25">
      <c r="A236" s="3">
        <v>227</v>
      </c>
      <c r="B236" s="4" t="s">
        <v>637</v>
      </c>
      <c r="C236" s="4" t="s">
        <v>84</v>
      </c>
      <c r="D236" s="3" t="s">
        <v>64</v>
      </c>
      <c r="E236" s="3">
        <v>14</v>
      </c>
      <c r="F236" s="3">
        <v>5</v>
      </c>
      <c r="G236" s="3">
        <f t="shared" si="65"/>
        <v>70</v>
      </c>
      <c r="H236" s="3">
        <v>14</v>
      </c>
      <c r="I236" s="3">
        <v>6</v>
      </c>
      <c r="J236" s="3">
        <f t="shared" si="42"/>
        <v>84</v>
      </c>
      <c r="K236" s="3">
        <v>2</v>
      </c>
      <c r="L236" s="3">
        <v>200</v>
      </c>
      <c r="M236" s="3">
        <f t="shared" si="58"/>
        <v>400</v>
      </c>
      <c r="N236" s="3">
        <v>0</v>
      </c>
      <c r="O236" s="3">
        <v>0</v>
      </c>
      <c r="P236" s="3">
        <f t="shared" si="84"/>
        <v>0</v>
      </c>
      <c r="Q236" s="3">
        <v>14</v>
      </c>
      <c r="R236" s="3">
        <v>2</v>
      </c>
      <c r="S236" s="3">
        <f t="shared" si="64"/>
        <v>28</v>
      </c>
      <c r="T236" s="3">
        <v>14</v>
      </c>
      <c r="U236" s="3">
        <v>10</v>
      </c>
      <c r="V236" s="3">
        <f t="shared" si="66"/>
        <v>140</v>
      </c>
      <c r="W236" s="3">
        <v>14</v>
      </c>
      <c r="X236" s="3">
        <v>10</v>
      </c>
      <c r="Y236" s="3">
        <f t="shared" si="67"/>
        <v>140</v>
      </c>
      <c r="Z236" s="3"/>
      <c r="AA236" s="3"/>
      <c r="AB236" s="3">
        <f t="shared" si="63"/>
        <v>0</v>
      </c>
      <c r="AC236" s="3">
        <v>21</v>
      </c>
      <c r="AD236" s="3">
        <v>15</v>
      </c>
      <c r="AE236" s="3">
        <f t="shared" si="88"/>
        <v>315</v>
      </c>
      <c r="AF236" s="3">
        <v>10</v>
      </c>
      <c r="AG236" s="3">
        <v>3</v>
      </c>
      <c r="AH236" s="3">
        <f t="shared" si="85"/>
        <v>30</v>
      </c>
      <c r="AI236" s="3"/>
      <c r="AJ236" s="3"/>
      <c r="AK236" s="3">
        <f t="shared" si="86"/>
        <v>0</v>
      </c>
      <c r="AL236" s="3"/>
      <c r="AM236" s="3"/>
      <c r="AN236" s="3">
        <f t="shared" si="87"/>
        <v>0</v>
      </c>
      <c r="AO236" s="3"/>
      <c r="AP236" s="3"/>
      <c r="AQ236" s="3">
        <f t="shared" si="78"/>
        <v>0</v>
      </c>
      <c r="AR236" s="3" t="s">
        <v>84</v>
      </c>
      <c r="AS236" s="3" t="s">
        <v>64</v>
      </c>
      <c r="AT236" s="3">
        <f t="shared" si="79"/>
        <v>1207</v>
      </c>
      <c r="AU236" s="3">
        <f t="shared" si="80"/>
        <v>1243.21</v>
      </c>
      <c r="AV236" s="3">
        <v>17.89</v>
      </c>
      <c r="AW236" s="3">
        <f t="shared" si="81"/>
        <v>22241.026900000001</v>
      </c>
      <c r="AX236" s="3">
        <v>15.2</v>
      </c>
      <c r="AY236" s="3">
        <f t="shared" si="82"/>
        <v>16.72</v>
      </c>
      <c r="AZ236" s="3">
        <f t="shared" si="83"/>
        <v>17.8904</v>
      </c>
      <c r="BA236" s="3" t="s">
        <v>289</v>
      </c>
      <c r="BB236" s="3" t="s">
        <v>289</v>
      </c>
    </row>
    <row r="237" spans="1:54" ht="30" x14ac:dyDescent="0.25">
      <c r="A237" s="3">
        <v>228</v>
      </c>
      <c r="B237" s="4" t="s">
        <v>648</v>
      </c>
      <c r="C237" s="4" t="s">
        <v>397</v>
      </c>
      <c r="D237" s="3" t="s">
        <v>6</v>
      </c>
      <c r="E237" s="3">
        <v>0</v>
      </c>
      <c r="F237" s="3">
        <v>0</v>
      </c>
      <c r="G237" s="3">
        <f t="shared" si="65"/>
        <v>0</v>
      </c>
      <c r="H237" s="3">
        <v>0</v>
      </c>
      <c r="I237" s="3">
        <v>0</v>
      </c>
      <c r="J237" s="3">
        <f t="shared" si="42"/>
        <v>0</v>
      </c>
      <c r="K237" s="3">
        <v>0</v>
      </c>
      <c r="L237" s="3">
        <v>0</v>
      </c>
      <c r="M237" s="3">
        <f t="shared" si="58"/>
        <v>0</v>
      </c>
      <c r="N237" s="3">
        <v>40</v>
      </c>
      <c r="O237" s="3">
        <v>135</v>
      </c>
      <c r="P237" s="3">
        <f t="shared" si="84"/>
        <v>5400</v>
      </c>
      <c r="Q237" s="3"/>
      <c r="R237" s="3"/>
      <c r="S237" s="3">
        <f t="shared" si="64"/>
        <v>0</v>
      </c>
      <c r="T237" s="3"/>
      <c r="U237" s="3"/>
      <c r="V237" s="3">
        <f t="shared" si="66"/>
        <v>0</v>
      </c>
      <c r="W237" s="3"/>
      <c r="X237" s="3"/>
      <c r="Y237" s="3">
        <f t="shared" si="67"/>
        <v>0</v>
      </c>
      <c r="Z237" s="3"/>
      <c r="AA237" s="3"/>
      <c r="AB237" s="3">
        <f t="shared" si="63"/>
        <v>0</v>
      </c>
      <c r="AC237" s="3"/>
      <c r="AD237" s="3"/>
      <c r="AE237" s="3">
        <f t="shared" si="88"/>
        <v>0</v>
      </c>
      <c r="AF237" s="3"/>
      <c r="AG237" s="3"/>
      <c r="AH237" s="3">
        <f t="shared" si="85"/>
        <v>0</v>
      </c>
      <c r="AI237" s="3"/>
      <c r="AJ237" s="3"/>
      <c r="AK237" s="3">
        <f t="shared" si="86"/>
        <v>0</v>
      </c>
      <c r="AL237" s="3"/>
      <c r="AM237" s="3"/>
      <c r="AN237" s="3">
        <f t="shared" si="87"/>
        <v>0</v>
      </c>
      <c r="AO237" s="3">
        <v>433</v>
      </c>
      <c r="AP237" s="3">
        <v>40</v>
      </c>
      <c r="AQ237" s="3">
        <f t="shared" si="78"/>
        <v>17320</v>
      </c>
      <c r="AR237" s="3" t="s">
        <v>180</v>
      </c>
      <c r="AS237" s="3" t="s">
        <v>6</v>
      </c>
      <c r="AT237" s="3">
        <f t="shared" si="79"/>
        <v>22720</v>
      </c>
      <c r="AU237" s="3">
        <f t="shared" si="80"/>
        <v>23401.600000000002</v>
      </c>
      <c r="AV237" s="3">
        <v>0.74</v>
      </c>
      <c r="AW237" s="3">
        <f t="shared" si="81"/>
        <v>17317.184000000001</v>
      </c>
      <c r="AX237" s="3">
        <v>25.29</v>
      </c>
      <c r="AY237" s="3">
        <f t="shared" si="82"/>
        <v>27.819000000000003</v>
      </c>
      <c r="AZ237" s="3">
        <f t="shared" si="83"/>
        <v>29.766330000000004</v>
      </c>
      <c r="BA237" s="3" t="s">
        <v>288</v>
      </c>
      <c r="BB237" s="3" t="s">
        <v>289</v>
      </c>
    </row>
    <row r="238" spans="1:54" ht="30" x14ac:dyDescent="0.25">
      <c r="A238" s="3">
        <v>229</v>
      </c>
      <c r="B238" s="4" t="s">
        <v>572</v>
      </c>
      <c r="C238" s="4" t="s">
        <v>522</v>
      </c>
      <c r="D238" s="3" t="s">
        <v>6</v>
      </c>
      <c r="E238" s="3">
        <v>30</v>
      </c>
      <c r="F238" s="3">
        <v>30</v>
      </c>
      <c r="G238" s="3">
        <f t="shared" si="65"/>
        <v>900</v>
      </c>
      <c r="H238" s="3">
        <v>60</v>
      </c>
      <c r="I238" s="3">
        <v>3</v>
      </c>
      <c r="J238" s="3">
        <f t="shared" si="42"/>
        <v>180</v>
      </c>
      <c r="K238" s="3">
        <v>0</v>
      </c>
      <c r="L238" s="3">
        <v>0</v>
      </c>
      <c r="M238" s="3">
        <f t="shared" si="58"/>
        <v>0</v>
      </c>
      <c r="N238" s="3">
        <v>0</v>
      </c>
      <c r="O238" s="3">
        <v>0</v>
      </c>
      <c r="P238" s="3">
        <f t="shared" si="84"/>
        <v>0</v>
      </c>
      <c r="Q238" s="3">
        <v>30</v>
      </c>
      <c r="R238" s="3">
        <v>1</v>
      </c>
      <c r="S238" s="3">
        <f t="shared" si="64"/>
        <v>30</v>
      </c>
      <c r="T238" s="3">
        <v>28</v>
      </c>
      <c r="U238" s="3">
        <v>30</v>
      </c>
      <c r="V238" s="3">
        <f t="shared" si="66"/>
        <v>840</v>
      </c>
      <c r="W238" s="3">
        <v>28</v>
      </c>
      <c r="X238" s="3">
        <v>30</v>
      </c>
      <c r="Y238" s="3">
        <f t="shared" si="67"/>
        <v>840</v>
      </c>
      <c r="Z238" s="3"/>
      <c r="AA238" s="3"/>
      <c r="AB238" s="3">
        <f t="shared" si="63"/>
        <v>0</v>
      </c>
      <c r="AC238" s="3">
        <v>25</v>
      </c>
      <c r="AD238" s="3">
        <v>5</v>
      </c>
      <c r="AE238" s="3">
        <f t="shared" si="88"/>
        <v>125</v>
      </c>
      <c r="AF238" s="3">
        <v>21</v>
      </c>
      <c r="AG238" s="3">
        <v>30</v>
      </c>
      <c r="AH238" s="3">
        <f t="shared" si="85"/>
        <v>630</v>
      </c>
      <c r="AI238" s="3"/>
      <c r="AJ238" s="3"/>
      <c r="AK238" s="3">
        <f t="shared" si="86"/>
        <v>0</v>
      </c>
      <c r="AL238" s="3">
        <v>250</v>
      </c>
      <c r="AM238" s="3">
        <v>15</v>
      </c>
      <c r="AN238" s="3">
        <f t="shared" si="87"/>
        <v>3750</v>
      </c>
      <c r="AO238" s="3"/>
      <c r="AP238" s="3"/>
      <c r="AQ238" s="3">
        <f t="shared" si="78"/>
        <v>0</v>
      </c>
      <c r="AR238" s="3" t="s">
        <v>43</v>
      </c>
      <c r="AS238" s="3" t="s">
        <v>6</v>
      </c>
      <c r="AT238" s="3">
        <f t="shared" si="79"/>
        <v>7295</v>
      </c>
      <c r="AU238" s="3">
        <f t="shared" si="80"/>
        <v>7513.85</v>
      </c>
      <c r="AV238" s="3">
        <v>26.78</v>
      </c>
      <c r="AW238" s="3">
        <f t="shared" si="81"/>
        <v>201220.90300000002</v>
      </c>
      <c r="AX238" s="3">
        <v>637.08000000000004</v>
      </c>
      <c r="AY238" s="3">
        <f t="shared" si="82"/>
        <v>700.78800000000012</v>
      </c>
      <c r="AZ238" s="3">
        <f t="shared" si="83"/>
        <v>749.84316000000013</v>
      </c>
      <c r="BA238" s="3" t="s">
        <v>288</v>
      </c>
      <c r="BB238" s="3" t="s">
        <v>289</v>
      </c>
    </row>
    <row r="239" spans="1:54" ht="30" x14ac:dyDescent="0.25">
      <c r="A239" s="3">
        <v>230</v>
      </c>
      <c r="B239" s="4" t="s">
        <v>649</v>
      </c>
      <c r="C239" s="4" t="s">
        <v>524</v>
      </c>
      <c r="D239" s="3" t="s">
        <v>7</v>
      </c>
      <c r="E239" s="3">
        <v>10</v>
      </c>
      <c r="F239" s="3">
        <v>150</v>
      </c>
      <c r="G239" s="3">
        <f t="shared" si="65"/>
        <v>1500</v>
      </c>
      <c r="H239" s="3">
        <v>10</v>
      </c>
      <c r="I239" s="3">
        <v>130</v>
      </c>
      <c r="J239" s="3">
        <f t="shared" si="42"/>
        <v>1300</v>
      </c>
      <c r="K239" s="3">
        <v>20</v>
      </c>
      <c r="L239" s="3">
        <v>160</v>
      </c>
      <c r="M239" s="3">
        <f t="shared" si="58"/>
        <v>3200</v>
      </c>
      <c r="N239" s="3">
        <v>0</v>
      </c>
      <c r="O239" s="3">
        <v>0</v>
      </c>
      <c r="P239" s="3">
        <f t="shared" si="84"/>
        <v>0</v>
      </c>
      <c r="Q239" s="3"/>
      <c r="R239" s="3"/>
      <c r="S239" s="3">
        <f t="shared" si="64"/>
        <v>0</v>
      </c>
      <c r="T239" s="3">
        <v>10</v>
      </c>
      <c r="U239" s="3">
        <v>160</v>
      </c>
      <c r="V239" s="3">
        <f t="shared" si="66"/>
        <v>1600</v>
      </c>
      <c r="W239" s="3">
        <v>10</v>
      </c>
      <c r="X239" s="3">
        <v>160</v>
      </c>
      <c r="Y239" s="3">
        <f t="shared" si="67"/>
        <v>1600</v>
      </c>
      <c r="Z239" s="3"/>
      <c r="AA239" s="3"/>
      <c r="AB239" s="3">
        <f t="shared" si="63"/>
        <v>0</v>
      </c>
      <c r="AC239" s="3"/>
      <c r="AD239" s="3"/>
      <c r="AE239" s="3">
        <f t="shared" si="88"/>
        <v>0</v>
      </c>
      <c r="AF239" s="3"/>
      <c r="AG239" s="3"/>
      <c r="AH239" s="3">
        <f t="shared" si="85"/>
        <v>0</v>
      </c>
      <c r="AI239" s="3"/>
      <c r="AJ239" s="3"/>
      <c r="AK239" s="3">
        <f t="shared" si="86"/>
        <v>0</v>
      </c>
      <c r="AL239" s="3"/>
      <c r="AM239" s="3"/>
      <c r="AN239" s="3">
        <f t="shared" si="87"/>
        <v>0</v>
      </c>
      <c r="AO239" s="3"/>
      <c r="AP239" s="3"/>
      <c r="AQ239" s="3">
        <f t="shared" si="78"/>
        <v>0</v>
      </c>
      <c r="AR239" s="3" t="s">
        <v>59</v>
      </c>
      <c r="AS239" s="3" t="s">
        <v>7</v>
      </c>
      <c r="AT239" s="3">
        <f t="shared" si="79"/>
        <v>9200</v>
      </c>
      <c r="AU239" s="3">
        <f t="shared" si="80"/>
        <v>9476</v>
      </c>
      <c r="AV239" s="3">
        <v>1.33</v>
      </c>
      <c r="AW239" s="3">
        <f t="shared" si="81"/>
        <v>12603.08</v>
      </c>
      <c r="AX239" s="3">
        <v>11.28</v>
      </c>
      <c r="AY239" s="3">
        <f t="shared" si="82"/>
        <v>12.407999999999999</v>
      </c>
      <c r="AZ239" s="3">
        <f t="shared" si="83"/>
        <v>13.27656</v>
      </c>
      <c r="BA239" s="3" t="s">
        <v>289</v>
      </c>
      <c r="BB239" s="3" t="s">
        <v>289</v>
      </c>
    </row>
    <row r="240" spans="1:54" x14ac:dyDescent="0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5">
        <f>SUM(AW10:AW239)</f>
        <v>39852649.347099982</v>
      </c>
      <c r="AX240" s="3"/>
      <c r="AY240" s="3"/>
      <c r="AZ240" s="3"/>
      <c r="BA240" s="3"/>
      <c r="BB240" s="3"/>
    </row>
    <row r="243" spans="1:54" ht="20.25" x14ac:dyDescent="0.3">
      <c r="C243" s="2" t="s">
        <v>655</v>
      </c>
    </row>
    <row r="244" spans="1:54" ht="72.75" customHeight="1" x14ac:dyDescent="0.25">
      <c r="A244" s="3" t="s">
        <v>0</v>
      </c>
      <c r="B244" s="3" t="s">
        <v>528</v>
      </c>
      <c r="C244" s="3" t="s">
        <v>1</v>
      </c>
      <c r="D244" s="3" t="s">
        <v>2</v>
      </c>
      <c r="E244" s="4" t="s">
        <v>3</v>
      </c>
      <c r="F244" s="4" t="s">
        <v>4</v>
      </c>
      <c r="G244" s="4" t="s">
        <v>5</v>
      </c>
      <c r="H244" s="4" t="s">
        <v>3</v>
      </c>
      <c r="I244" s="4" t="s">
        <v>4</v>
      </c>
      <c r="J244" s="4" t="s">
        <v>5</v>
      </c>
      <c r="K244" s="4" t="s">
        <v>3</v>
      </c>
      <c r="L244" s="4" t="s">
        <v>4</v>
      </c>
      <c r="M244" s="4" t="s">
        <v>5</v>
      </c>
      <c r="N244" s="4" t="s">
        <v>3</v>
      </c>
      <c r="O244" s="4" t="s">
        <v>4</v>
      </c>
      <c r="P244" s="4" t="s">
        <v>5</v>
      </c>
      <c r="Q244" s="4" t="s">
        <v>3</v>
      </c>
      <c r="R244" s="4" t="s">
        <v>4</v>
      </c>
      <c r="S244" s="4" t="s">
        <v>5</v>
      </c>
      <c r="T244" s="4" t="s">
        <v>3</v>
      </c>
      <c r="U244" s="4" t="s">
        <v>4</v>
      </c>
      <c r="V244" s="4" t="s">
        <v>5</v>
      </c>
      <c r="W244" s="4" t="s">
        <v>3</v>
      </c>
      <c r="X244" s="4" t="s">
        <v>4</v>
      </c>
      <c r="Y244" s="4" t="s">
        <v>5</v>
      </c>
      <c r="Z244" s="4" t="s">
        <v>3</v>
      </c>
      <c r="AA244" s="4" t="s">
        <v>4</v>
      </c>
      <c r="AB244" s="4" t="s">
        <v>5</v>
      </c>
      <c r="AC244" s="4" t="s">
        <v>3</v>
      </c>
      <c r="AD244" s="4" t="s">
        <v>4</v>
      </c>
      <c r="AE244" s="4" t="s">
        <v>5</v>
      </c>
      <c r="AF244" s="4" t="s">
        <v>3</v>
      </c>
      <c r="AG244" s="4" t="s">
        <v>4</v>
      </c>
      <c r="AH244" s="4" t="s">
        <v>5</v>
      </c>
      <c r="AI244" s="4" t="s">
        <v>3</v>
      </c>
      <c r="AJ244" s="4" t="s">
        <v>4</v>
      </c>
      <c r="AK244" s="4" t="s">
        <v>5</v>
      </c>
      <c r="AL244" s="4" t="s">
        <v>3</v>
      </c>
      <c r="AM244" s="4" t="s">
        <v>4</v>
      </c>
      <c r="AN244" s="4" t="s">
        <v>5</v>
      </c>
      <c r="AO244" s="4" t="s">
        <v>3</v>
      </c>
      <c r="AP244" s="4" t="s">
        <v>4</v>
      </c>
      <c r="AQ244" s="4" t="s">
        <v>5</v>
      </c>
      <c r="AR244" s="3" t="s">
        <v>1</v>
      </c>
      <c r="AS244" s="3" t="s">
        <v>2</v>
      </c>
      <c r="AT244" s="4" t="s">
        <v>273</v>
      </c>
      <c r="AU244" s="4" t="s">
        <v>286</v>
      </c>
      <c r="AV244" s="4" t="s">
        <v>526</v>
      </c>
      <c r="AW244" s="3" t="s">
        <v>527</v>
      </c>
      <c r="AX244" s="3" t="s">
        <v>290</v>
      </c>
      <c r="AY244" s="3" t="s">
        <v>291</v>
      </c>
      <c r="AZ244" s="3" t="s">
        <v>292</v>
      </c>
      <c r="BA244" s="4" t="s">
        <v>287</v>
      </c>
      <c r="BB244" s="4" t="s">
        <v>529</v>
      </c>
    </row>
    <row r="245" spans="1:54" ht="30" x14ac:dyDescent="0.25">
      <c r="A245" s="3">
        <v>1</v>
      </c>
      <c r="B245" s="4" t="s">
        <v>542</v>
      </c>
      <c r="C245" s="4" t="s">
        <v>674</v>
      </c>
      <c r="D245" s="3" t="s">
        <v>6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>
        <v>90</v>
      </c>
      <c r="R245" s="3">
        <v>1</v>
      </c>
      <c r="S245" s="3">
        <f t="shared" ref="S245:S246" si="89">R245*Q245</f>
        <v>90</v>
      </c>
      <c r="T245" s="3"/>
      <c r="U245" s="3"/>
      <c r="V245" s="3">
        <f t="shared" ref="V245:V246" si="90">U245*T245</f>
        <v>0</v>
      </c>
      <c r="W245" s="3"/>
      <c r="X245" s="3"/>
      <c r="Y245" s="3">
        <f t="shared" ref="Y245:Y246" si="91">X245*W245</f>
        <v>0</v>
      </c>
      <c r="Z245" s="3"/>
      <c r="AA245" s="3"/>
      <c r="AB245" s="3">
        <f t="shared" ref="AB245:AB246" si="92">AA245*Z245</f>
        <v>0</v>
      </c>
      <c r="AC245" s="3"/>
      <c r="AD245" s="3"/>
      <c r="AE245" s="3">
        <f t="shared" ref="AE245:AE246" si="93">AD245*AC245</f>
        <v>0</v>
      </c>
      <c r="AF245" s="3"/>
      <c r="AG245" s="3"/>
      <c r="AH245" s="3">
        <f t="shared" ref="AH245:AH246" si="94">AG245*AF245</f>
        <v>0</v>
      </c>
      <c r="AI245" s="3"/>
      <c r="AJ245" s="3"/>
      <c r="AK245" s="3">
        <f t="shared" ref="AK245:AK246" si="95">AJ245*AI245</f>
        <v>0</v>
      </c>
      <c r="AL245" s="3"/>
      <c r="AM245" s="3"/>
      <c r="AN245" s="3">
        <f t="shared" ref="AN245:AN246" si="96">AM245*AL245</f>
        <v>0</v>
      </c>
      <c r="AO245" s="3"/>
      <c r="AP245" s="3"/>
      <c r="AQ245" s="3">
        <f t="shared" ref="AQ245:AQ247" si="97">AP245*AO245</f>
        <v>0</v>
      </c>
      <c r="AR245" s="3" t="s">
        <v>218</v>
      </c>
      <c r="AS245" s="3" t="s">
        <v>6</v>
      </c>
      <c r="AT245" s="3">
        <f t="shared" ref="AT245:AT247" si="98">AQ245+AN245+AK245+AH245+AE245+AB245+Y245+V245+S245+P245+M245+J245+G245</f>
        <v>90</v>
      </c>
      <c r="AU245" s="3">
        <f t="shared" ref="AU245:AU247" si="99">AT245*1.03</f>
        <v>92.7</v>
      </c>
      <c r="AV245" s="3">
        <v>3.52</v>
      </c>
      <c r="AW245" s="3">
        <f t="shared" ref="AW245:AW247" si="100">AV245*AU245</f>
        <v>326.30400000000003</v>
      </c>
      <c r="AX245" s="3"/>
      <c r="AY245" s="3">
        <f t="shared" ref="AY245:AY247" si="101">AX245*1.1</f>
        <v>0</v>
      </c>
      <c r="AZ245" s="3">
        <f t="shared" ref="AZ245:AZ247" si="102">AY245*1.07</f>
        <v>0</v>
      </c>
      <c r="BA245" s="3" t="s">
        <v>288</v>
      </c>
      <c r="BB245" s="3" t="s">
        <v>289</v>
      </c>
    </row>
    <row r="246" spans="1:54" ht="45" x14ac:dyDescent="0.25">
      <c r="A246" s="3">
        <v>2</v>
      </c>
      <c r="B246" s="4" t="s">
        <v>543</v>
      </c>
      <c r="C246" s="4" t="s">
        <v>422</v>
      </c>
      <c r="D246" s="3" t="s">
        <v>7</v>
      </c>
      <c r="E246" s="3">
        <v>10</v>
      </c>
      <c r="F246" s="3">
        <v>3</v>
      </c>
      <c r="G246" s="3">
        <f t="shared" ref="G246" si="103">F246*E246</f>
        <v>30</v>
      </c>
      <c r="H246" s="3">
        <v>0</v>
      </c>
      <c r="I246" s="3">
        <v>0</v>
      </c>
      <c r="J246" s="3">
        <f t="shared" ref="J246" si="104">I246*H246</f>
        <v>0</v>
      </c>
      <c r="K246" s="3">
        <v>0</v>
      </c>
      <c r="L246" s="3">
        <v>0</v>
      </c>
      <c r="M246" s="3">
        <f t="shared" ref="M246" si="105">L246*K246</f>
        <v>0</v>
      </c>
      <c r="N246" s="3">
        <v>0</v>
      </c>
      <c r="O246" s="3">
        <v>0</v>
      </c>
      <c r="P246" s="3">
        <f t="shared" ref="P246" si="106">O246*N246</f>
        <v>0</v>
      </c>
      <c r="Q246" s="3"/>
      <c r="R246" s="3"/>
      <c r="S246" s="3">
        <f t="shared" si="89"/>
        <v>0</v>
      </c>
      <c r="T246" s="3"/>
      <c r="U246" s="3"/>
      <c r="V246" s="3">
        <f t="shared" si="90"/>
        <v>0</v>
      </c>
      <c r="W246" s="3"/>
      <c r="X246" s="3"/>
      <c r="Y246" s="3">
        <f t="shared" si="91"/>
        <v>0</v>
      </c>
      <c r="Z246" s="3"/>
      <c r="AA246" s="3"/>
      <c r="AB246" s="3">
        <f t="shared" si="92"/>
        <v>0</v>
      </c>
      <c r="AC246" s="3"/>
      <c r="AD246" s="3"/>
      <c r="AE246" s="3">
        <f t="shared" si="93"/>
        <v>0</v>
      </c>
      <c r="AF246" s="3"/>
      <c r="AG246" s="3"/>
      <c r="AH246" s="3">
        <f t="shared" si="94"/>
        <v>0</v>
      </c>
      <c r="AI246" s="3"/>
      <c r="AJ246" s="3"/>
      <c r="AK246" s="3">
        <f t="shared" si="95"/>
        <v>0</v>
      </c>
      <c r="AL246" s="3"/>
      <c r="AM246" s="3"/>
      <c r="AN246" s="3">
        <f t="shared" si="96"/>
        <v>0</v>
      </c>
      <c r="AO246" s="3"/>
      <c r="AP246" s="3"/>
      <c r="AQ246" s="3">
        <f t="shared" si="97"/>
        <v>0</v>
      </c>
      <c r="AR246" s="3" t="s">
        <v>81</v>
      </c>
      <c r="AS246" s="3" t="s">
        <v>7</v>
      </c>
      <c r="AT246" s="3">
        <f t="shared" si="98"/>
        <v>30</v>
      </c>
      <c r="AU246" s="3">
        <f t="shared" si="99"/>
        <v>30.900000000000002</v>
      </c>
      <c r="AV246" s="3">
        <v>3</v>
      </c>
      <c r="AW246" s="3">
        <f t="shared" si="100"/>
        <v>92.7</v>
      </c>
      <c r="AX246" s="3"/>
      <c r="AY246" s="3">
        <f t="shared" si="101"/>
        <v>0</v>
      </c>
      <c r="AZ246" s="3">
        <f t="shared" si="102"/>
        <v>0</v>
      </c>
      <c r="BA246" s="3" t="s">
        <v>288</v>
      </c>
      <c r="BB246" s="3" t="s">
        <v>288</v>
      </c>
    </row>
    <row r="247" spans="1:54" ht="30" x14ac:dyDescent="0.25">
      <c r="A247" s="3">
        <v>3</v>
      </c>
      <c r="B247" s="4" t="s">
        <v>554</v>
      </c>
      <c r="C247" s="4" t="s">
        <v>675</v>
      </c>
      <c r="D247" s="3" t="s">
        <v>6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>
        <v>0</v>
      </c>
      <c r="U247" s="3">
        <v>0</v>
      </c>
      <c r="V247" s="3"/>
      <c r="W247" s="3">
        <v>0</v>
      </c>
      <c r="X247" s="3">
        <v>0</v>
      </c>
      <c r="Y247" s="3"/>
      <c r="Z247" s="3">
        <v>0</v>
      </c>
      <c r="AA247" s="3">
        <v>0</v>
      </c>
      <c r="AB247" s="3"/>
      <c r="AC247" s="3">
        <v>50</v>
      </c>
      <c r="AD247" s="3">
        <v>10</v>
      </c>
      <c r="AE247" s="3">
        <f t="shared" ref="AE247" si="107">AD247*AC247</f>
        <v>500</v>
      </c>
      <c r="AF247" s="3">
        <v>90</v>
      </c>
      <c r="AG247" s="3">
        <v>30</v>
      </c>
      <c r="AH247" s="3">
        <f t="shared" ref="AH247" si="108">AG247*AF247</f>
        <v>2700</v>
      </c>
      <c r="AI247" s="3">
        <v>20</v>
      </c>
      <c r="AJ247" s="3">
        <v>20</v>
      </c>
      <c r="AK247" s="3">
        <f t="shared" ref="AK247" si="109">AJ247*AI247</f>
        <v>400</v>
      </c>
      <c r="AL247" s="3"/>
      <c r="AM247" s="3"/>
      <c r="AN247" s="3">
        <f t="shared" ref="AN247" si="110">AM247*AL247</f>
        <v>0</v>
      </c>
      <c r="AO247" s="3"/>
      <c r="AP247" s="3"/>
      <c r="AQ247" s="3">
        <f t="shared" si="97"/>
        <v>0</v>
      </c>
      <c r="AR247" s="3" t="s">
        <v>254</v>
      </c>
      <c r="AS247" s="3" t="s">
        <v>6</v>
      </c>
      <c r="AT247" s="3">
        <f t="shared" si="98"/>
        <v>3600</v>
      </c>
      <c r="AU247" s="3">
        <f t="shared" si="99"/>
        <v>3708</v>
      </c>
      <c r="AV247" s="3">
        <v>9.5</v>
      </c>
      <c r="AW247" s="3">
        <f t="shared" si="100"/>
        <v>35226</v>
      </c>
      <c r="AX247" s="3"/>
      <c r="AY247" s="3">
        <f t="shared" si="101"/>
        <v>0</v>
      </c>
      <c r="AZ247" s="3">
        <f t="shared" si="102"/>
        <v>0</v>
      </c>
      <c r="BA247" s="3" t="s">
        <v>288</v>
      </c>
      <c r="BB247" s="3" t="s">
        <v>289</v>
      </c>
    </row>
    <row r="248" spans="1:54" ht="30" x14ac:dyDescent="0.25">
      <c r="A248" s="3">
        <v>4</v>
      </c>
      <c r="B248" s="4" t="s">
        <v>548</v>
      </c>
      <c r="C248" s="4" t="s">
        <v>676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>
        <v>0</v>
      </c>
      <c r="U248" s="3">
        <v>0</v>
      </c>
      <c r="V248" s="3"/>
      <c r="W248" s="3">
        <v>0</v>
      </c>
      <c r="X248" s="3">
        <v>0</v>
      </c>
      <c r="Y248" s="3"/>
      <c r="Z248" s="3">
        <v>0</v>
      </c>
      <c r="AA248" s="3">
        <v>0</v>
      </c>
      <c r="AB248" s="3"/>
      <c r="AC248" s="3">
        <v>0</v>
      </c>
      <c r="AD248" s="3">
        <v>0</v>
      </c>
      <c r="AE248" s="3">
        <f t="shared" ref="AE248:AE249" si="111">AD248*AC248</f>
        <v>0</v>
      </c>
      <c r="AF248" s="3">
        <v>44</v>
      </c>
      <c r="AG248" s="3">
        <v>60</v>
      </c>
      <c r="AH248" s="3">
        <f t="shared" ref="AH248:AH251" si="112">AG248*AF248</f>
        <v>2640</v>
      </c>
      <c r="AI248" s="3">
        <v>160</v>
      </c>
      <c r="AJ248" s="3">
        <v>70</v>
      </c>
      <c r="AK248" s="3">
        <f t="shared" ref="AK248:AK257" si="113">AJ248*AI248</f>
        <v>11200</v>
      </c>
      <c r="AL248" s="3">
        <v>30</v>
      </c>
      <c r="AM248" s="3">
        <v>100</v>
      </c>
      <c r="AN248" s="3">
        <f t="shared" ref="AN248:AN251" si="114">AM248*AL248</f>
        <v>3000</v>
      </c>
      <c r="AO248" s="3"/>
      <c r="AP248" s="3"/>
      <c r="AQ248" s="3">
        <f t="shared" ref="AQ248:AQ256" si="115">AP248*AO248</f>
        <v>0</v>
      </c>
      <c r="AR248" s="3" t="s">
        <v>270</v>
      </c>
      <c r="AS248" s="3" t="s">
        <v>6</v>
      </c>
      <c r="AT248" s="3">
        <f t="shared" ref="AT248:AT256" si="116">AQ248+AN248+AK248+AH248+AE248+AB248+Y248+V248+S248+P248+M248+J248+G248</f>
        <v>16840</v>
      </c>
      <c r="AU248" s="3">
        <f t="shared" ref="AU248:AU256" si="117">AT248*1.03</f>
        <v>17345.2</v>
      </c>
      <c r="AV248" s="3">
        <v>5.67</v>
      </c>
      <c r="AW248" s="3">
        <f t="shared" ref="AW248:AW256" si="118">AV248*AU248</f>
        <v>98347.284</v>
      </c>
      <c r="AX248" s="3"/>
      <c r="AY248" s="3">
        <f t="shared" ref="AY248:AY256" si="119">AX248*1.1</f>
        <v>0</v>
      </c>
      <c r="AZ248" s="3">
        <f t="shared" ref="AZ248:AZ256" si="120">AY248*1.07</f>
        <v>0</v>
      </c>
      <c r="BA248" s="3" t="s">
        <v>288</v>
      </c>
      <c r="BB248" s="3" t="s">
        <v>289</v>
      </c>
    </row>
    <row r="249" spans="1:54" ht="30" x14ac:dyDescent="0.25">
      <c r="A249" s="3">
        <v>5</v>
      </c>
      <c r="B249" s="4" t="s">
        <v>571</v>
      </c>
      <c r="C249" s="4" t="s">
        <v>453</v>
      </c>
      <c r="D249" s="3" t="s">
        <v>6</v>
      </c>
      <c r="E249" s="3">
        <v>0</v>
      </c>
      <c r="F249" s="3">
        <v>0</v>
      </c>
      <c r="G249" s="3">
        <f t="shared" ref="G249" si="121">F249*E249</f>
        <v>0</v>
      </c>
      <c r="H249" s="3">
        <v>0</v>
      </c>
      <c r="I249" s="3">
        <v>0</v>
      </c>
      <c r="J249" s="3">
        <f t="shared" ref="J249" si="122">I249*H249</f>
        <v>0</v>
      </c>
      <c r="K249" s="3">
        <v>84</v>
      </c>
      <c r="L249" s="3">
        <v>18</v>
      </c>
      <c r="M249" s="3">
        <f t="shared" ref="M249" si="123">L249*K249</f>
        <v>1512</v>
      </c>
      <c r="N249" s="3">
        <v>0</v>
      </c>
      <c r="O249" s="3">
        <v>0</v>
      </c>
      <c r="P249" s="3">
        <f t="shared" ref="P249" si="124">O249*N249</f>
        <v>0</v>
      </c>
      <c r="Q249" s="3"/>
      <c r="R249" s="3"/>
      <c r="S249" s="3">
        <f t="shared" ref="S249" si="125">R249*Q249</f>
        <v>0</v>
      </c>
      <c r="T249" s="3"/>
      <c r="U249" s="3"/>
      <c r="V249" s="3">
        <f t="shared" ref="V249" si="126">U249*T249</f>
        <v>0</v>
      </c>
      <c r="W249" s="3"/>
      <c r="X249" s="3"/>
      <c r="Y249" s="3">
        <f t="shared" ref="Y249" si="127">X249*W249</f>
        <v>0</v>
      </c>
      <c r="Z249" s="3"/>
      <c r="AA249" s="3"/>
      <c r="AB249" s="3">
        <f t="shared" ref="AB249" si="128">AA249*Z249</f>
        <v>0</v>
      </c>
      <c r="AC249" s="3"/>
      <c r="AD249" s="3"/>
      <c r="AE249" s="3">
        <f t="shared" si="111"/>
        <v>0</v>
      </c>
      <c r="AF249" s="3"/>
      <c r="AG249" s="3"/>
      <c r="AH249" s="3">
        <f t="shared" si="112"/>
        <v>0</v>
      </c>
      <c r="AI249" s="3"/>
      <c r="AJ249" s="3"/>
      <c r="AK249" s="3">
        <f t="shared" si="113"/>
        <v>0</v>
      </c>
      <c r="AL249" s="3"/>
      <c r="AM249" s="3"/>
      <c r="AN249" s="3">
        <f t="shared" si="114"/>
        <v>0</v>
      </c>
      <c r="AO249" s="3"/>
      <c r="AP249" s="3"/>
      <c r="AQ249" s="3">
        <f t="shared" si="115"/>
        <v>0</v>
      </c>
      <c r="AR249" s="3" t="s">
        <v>144</v>
      </c>
      <c r="AS249" s="3" t="s">
        <v>6</v>
      </c>
      <c r="AT249" s="3">
        <f t="shared" si="116"/>
        <v>1512</v>
      </c>
      <c r="AU249" s="3">
        <f t="shared" si="117"/>
        <v>1557.3600000000001</v>
      </c>
      <c r="AV249" s="3">
        <v>29.11</v>
      </c>
      <c r="AW249" s="3">
        <f t="shared" si="118"/>
        <v>45334.749600000003</v>
      </c>
      <c r="AX249" s="3"/>
      <c r="AY249" s="3">
        <f t="shared" si="119"/>
        <v>0</v>
      </c>
      <c r="AZ249" s="3">
        <f t="shared" si="120"/>
        <v>0</v>
      </c>
      <c r="BA249" s="3" t="s">
        <v>288</v>
      </c>
      <c r="BB249" s="3" t="s">
        <v>289</v>
      </c>
    </row>
    <row r="250" spans="1:54" ht="30" x14ac:dyDescent="0.25">
      <c r="A250" s="3">
        <v>6</v>
      </c>
      <c r="B250" s="4" t="s">
        <v>572</v>
      </c>
      <c r="C250" s="4" t="s">
        <v>677</v>
      </c>
      <c r="D250" s="3" t="s">
        <v>6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>
        <v>0</v>
      </c>
      <c r="U250" s="3">
        <v>0</v>
      </c>
      <c r="V250" s="3"/>
      <c r="W250" s="3">
        <v>0</v>
      </c>
      <c r="X250" s="3">
        <v>0</v>
      </c>
      <c r="Y250" s="3"/>
      <c r="Z250" s="3">
        <v>0</v>
      </c>
      <c r="AA250" s="3">
        <v>0</v>
      </c>
      <c r="AB250" s="3"/>
      <c r="AC250" s="3">
        <v>0</v>
      </c>
      <c r="AD250" s="3">
        <v>0</v>
      </c>
      <c r="AE250" s="3"/>
      <c r="AF250" s="3">
        <v>20</v>
      </c>
      <c r="AG250" s="3">
        <v>10</v>
      </c>
      <c r="AH250" s="3">
        <f t="shared" si="112"/>
        <v>200</v>
      </c>
      <c r="AI250" s="3">
        <v>40</v>
      </c>
      <c r="AJ250" s="3">
        <v>10</v>
      </c>
      <c r="AK250" s="3">
        <f t="shared" si="113"/>
        <v>400</v>
      </c>
      <c r="AL250" s="3">
        <v>20</v>
      </c>
      <c r="AM250" s="3">
        <v>5</v>
      </c>
      <c r="AN250" s="3">
        <f t="shared" si="114"/>
        <v>100</v>
      </c>
      <c r="AO250" s="3"/>
      <c r="AP250" s="3"/>
      <c r="AQ250" s="3">
        <f t="shared" si="115"/>
        <v>0</v>
      </c>
      <c r="AR250" s="3" t="s">
        <v>269</v>
      </c>
      <c r="AS250" s="3" t="s">
        <v>6</v>
      </c>
      <c r="AT250" s="3">
        <f t="shared" si="116"/>
        <v>700</v>
      </c>
      <c r="AU250" s="3">
        <f t="shared" si="117"/>
        <v>721</v>
      </c>
      <c r="AV250" s="3">
        <v>11.37</v>
      </c>
      <c r="AW250" s="3">
        <f t="shared" si="118"/>
        <v>8197.7699999999986</v>
      </c>
      <c r="AX250" s="3"/>
      <c r="AY250" s="3">
        <f t="shared" si="119"/>
        <v>0</v>
      </c>
      <c r="AZ250" s="3">
        <f t="shared" si="120"/>
        <v>0</v>
      </c>
      <c r="BA250" s="3" t="s">
        <v>288</v>
      </c>
      <c r="BB250" s="3"/>
    </row>
    <row r="251" spans="1:54" ht="30" x14ac:dyDescent="0.25">
      <c r="A251" s="3">
        <v>7</v>
      </c>
      <c r="B251" s="4" t="s">
        <v>573</v>
      </c>
      <c r="C251" s="4" t="s">
        <v>456</v>
      </c>
      <c r="D251" s="3" t="s">
        <v>6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>
        <v>0</v>
      </c>
      <c r="U251" s="3">
        <v>0</v>
      </c>
      <c r="V251" s="3">
        <f t="shared" ref="V251" si="129">U251*T251</f>
        <v>0</v>
      </c>
      <c r="W251" s="3">
        <v>0</v>
      </c>
      <c r="X251" s="3">
        <v>0</v>
      </c>
      <c r="Y251" s="3">
        <f t="shared" ref="Y251" si="130">X251*W251</f>
        <v>0</v>
      </c>
      <c r="Z251" s="3">
        <v>0</v>
      </c>
      <c r="AA251" s="3">
        <v>0</v>
      </c>
      <c r="AB251" s="3"/>
      <c r="AC251" s="3">
        <v>30</v>
      </c>
      <c r="AD251" s="3">
        <v>50</v>
      </c>
      <c r="AE251" s="3">
        <f t="shared" ref="AE251" si="131">AD251*AC251</f>
        <v>1500</v>
      </c>
      <c r="AF251" s="3">
        <v>20</v>
      </c>
      <c r="AG251" s="3">
        <v>80</v>
      </c>
      <c r="AH251" s="3">
        <f t="shared" si="112"/>
        <v>1600</v>
      </c>
      <c r="AI251" s="3">
        <v>22</v>
      </c>
      <c r="AJ251" s="3">
        <v>80</v>
      </c>
      <c r="AK251" s="3">
        <f t="shared" si="113"/>
        <v>1760</v>
      </c>
      <c r="AL251" s="3"/>
      <c r="AM251" s="3"/>
      <c r="AN251" s="3">
        <f t="shared" si="114"/>
        <v>0</v>
      </c>
      <c r="AO251" s="3"/>
      <c r="AP251" s="3"/>
      <c r="AQ251" s="3">
        <f t="shared" si="115"/>
        <v>0</v>
      </c>
      <c r="AR251" s="3" t="s">
        <v>264</v>
      </c>
      <c r="AS251" s="3" t="s">
        <v>6</v>
      </c>
      <c r="AT251" s="3">
        <f t="shared" si="116"/>
        <v>4860</v>
      </c>
      <c r="AU251" s="3">
        <f t="shared" si="117"/>
        <v>5005.8</v>
      </c>
      <c r="AV251" s="3">
        <v>3.2</v>
      </c>
      <c r="AW251" s="3">
        <f t="shared" si="118"/>
        <v>16018.560000000001</v>
      </c>
      <c r="AX251" s="3"/>
      <c r="AY251" s="3">
        <f t="shared" si="119"/>
        <v>0</v>
      </c>
      <c r="AZ251" s="3">
        <f t="shared" si="120"/>
        <v>0</v>
      </c>
      <c r="BA251" s="3" t="s">
        <v>288</v>
      </c>
      <c r="BB251" s="3" t="s">
        <v>289</v>
      </c>
    </row>
    <row r="252" spans="1:54" x14ac:dyDescent="0.25">
      <c r="A252" s="3">
        <v>8</v>
      </c>
      <c r="B252" s="4" t="s">
        <v>575</v>
      </c>
      <c r="C252" s="4" t="s">
        <v>457</v>
      </c>
      <c r="D252" s="3" t="s">
        <v>6</v>
      </c>
      <c r="E252" s="3">
        <v>120</v>
      </c>
      <c r="F252" s="3">
        <v>210</v>
      </c>
      <c r="G252" s="3">
        <f t="shared" ref="G252:G253" si="132">F252*E252</f>
        <v>25200</v>
      </c>
      <c r="H252" s="3">
        <v>0</v>
      </c>
      <c r="I252" s="3">
        <v>0</v>
      </c>
      <c r="J252" s="3">
        <f t="shared" ref="J252:J253" si="133">I252*H252</f>
        <v>0</v>
      </c>
      <c r="K252" s="3">
        <v>120</v>
      </c>
      <c r="L252" s="3">
        <v>60</v>
      </c>
      <c r="M252" s="3">
        <f t="shared" ref="M252:M253" si="134">L252*K252</f>
        <v>7200</v>
      </c>
      <c r="N252" s="3">
        <v>60</v>
      </c>
      <c r="O252" s="3">
        <v>2</v>
      </c>
      <c r="P252" s="3">
        <f t="shared" ref="P252:P253" si="135">O252*N252</f>
        <v>120</v>
      </c>
      <c r="Q252" s="3"/>
      <c r="R252" s="3"/>
      <c r="S252" s="3">
        <f t="shared" ref="S252:S255" si="136">R252*Q252</f>
        <v>0</v>
      </c>
      <c r="T252" s="3">
        <v>60</v>
      </c>
      <c r="U252" s="3">
        <v>320</v>
      </c>
      <c r="V252" s="3">
        <f t="shared" ref="V252:V255" si="137">U252*T252</f>
        <v>19200</v>
      </c>
      <c r="W252" s="3">
        <v>60</v>
      </c>
      <c r="X252" s="3">
        <v>320</v>
      </c>
      <c r="Y252" s="3">
        <f t="shared" ref="Y252:Y255" si="138">X252*W252</f>
        <v>19200</v>
      </c>
      <c r="Z252" s="3"/>
      <c r="AA252" s="3"/>
      <c r="AB252" s="3">
        <f t="shared" ref="AB252:AB255" si="139">AA252*Z252</f>
        <v>0</v>
      </c>
      <c r="AC252" s="3"/>
      <c r="AD252" s="3"/>
      <c r="AE252" s="3">
        <f t="shared" ref="AE252:AE259" si="140">AD252*AC252</f>
        <v>0</v>
      </c>
      <c r="AF252" s="3"/>
      <c r="AG252" s="3"/>
      <c r="AH252" s="3">
        <f t="shared" ref="AH252:AH259" si="141">AG252*AF252</f>
        <v>0</v>
      </c>
      <c r="AI252" s="3"/>
      <c r="AJ252" s="3"/>
      <c r="AK252" s="3">
        <f t="shared" si="113"/>
        <v>0</v>
      </c>
      <c r="AL252" s="3"/>
      <c r="AM252" s="3"/>
      <c r="AN252" s="3">
        <f t="shared" ref="AN252:AN259" si="142">AM252*AL252</f>
        <v>0</v>
      </c>
      <c r="AO252" s="3">
        <v>296</v>
      </c>
      <c r="AP252" s="3">
        <v>25</v>
      </c>
      <c r="AQ252" s="3">
        <f t="shared" si="115"/>
        <v>7400</v>
      </c>
      <c r="AR252" s="3" t="s">
        <v>28</v>
      </c>
      <c r="AS252" s="3" t="s">
        <v>6</v>
      </c>
      <c r="AT252" s="3">
        <f t="shared" si="116"/>
        <v>78320</v>
      </c>
      <c r="AU252" s="3">
        <f t="shared" si="117"/>
        <v>80669.600000000006</v>
      </c>
      <c r="AV252" s="3">
        <v>6.1</v>
      </c>
      <c r="AW252" s="3">
        <f t="shared" si="118"/>
        <v>492084.56</v>
      </c>
      <c r="AX252" s="3"/>
      <c r="AY252" s="3">
        <f t="shared" si="119"/>
        <v>0</v>
      </c>
      <c r="AZ252" s="3">
        <f t="shared" si="120"/>
        <v>0</v>
      </c>
      <c r="BA252" s="3" t="s">
        <v>289</v>
      </c>
      <c r="BB252" s="3" t="s">
        <v>289</v>
      </c>
    </row>
    <row r="253" spans="1:54" x14ac:dyDescent="0.25">
      <c r="A253" s="3">
        <v>9</v>
      </c>
      <c r="B253" s="4" t="s">
        <v>575</v>
      </c>
      <c r="C253" s="4" t="s">
        <v>458</v>
      </c>
      <c r="D253" s="3" t="s">
        <v>6</v>
      </c>
      <c r="E253" s="3">
        <v>0</v>
      </c>
      <c r="F253" s="3">
        <v>0</v>
      </c>
      <c r="G253" s="3">
        <f t="shared" si="132"/>
        <v>0</v>
      </c>
      <c r="H253" s="3">
        <v>0</v>
      </c>
      <c r="I253" s="3">
        <v>0</v>
      </c>
      <c r="J253" s="3">
        <f t="shared" si="133"/>
        <v>0</v>
      </c>
      <c r="K253" s="3">
        <v>80</v>
      </c>
      <c r="L253" s="3">
        <v>40</v>
      </c>
      <c r="M253" s="3">
        <f t="shared" si="134"/>
        <v>3200</v>
      </c>
      <c r="N253" s="3">
        <v>0</v>
      </c>
      <c r="O253" s="3">
        <v>0</v>
      </c>
      <c r="P253" s="3">
        <f t="shared" si="135"/>
        <v>0</v>
      </c>
      <c r="Q253" s="3"/>
      <c r="R253" s="3"/>
      <c r="S253" s="3">
        <f t="shared" si="136"/>
        <v>0</v>
      </c>
      <c r="T253" s="3"/>
      <c r="U253" s="3"/>
      <c r="V253" s="3">
        <f t="shared" si="137"/>
        <v>0</v>
      </c>
      <c r="W253" s="3"/>
      <c r="X253" s="3"/>
      <c r="Y253" s="3">
        <f t="shared" si="138"/>
        <v>0</v>
      </c>
      <c r="Z253" s="3"/>
      <c r="AA253" s="3"/>
      <c r="AB253" s="3">
        <f t="shared" si="139"/>
        <v>0</v>
      </c>
      <c r="AC253" s="3"/>
      <c r="AD253" s="3"/>
      <c r="AE253" s="3">
        <f t="shared" si="140"/>
        <v>0</v>
      </c>
      <c r="AF253" s="3"/>
      <c r="AG253" s="3"/>
      <c r="AH253" s="3">
        <f t="shared" si="141"/>
        <v>0</v>
      </c>
      <c r="AI253" s="3"/>
      <c r="AJ253" s="3"/>
      <c r="AK253" s="3">
        <f t="shared" si="113"/>
        <v>0</v>
      </c>
      <c r="AL253" s="3"/>
      <c r="AM253" s="3"/>
      <c r="AN253" s="3">
        <f t="shared" si="142"/>
        <v>0</v>
      </c>
      <c r="AO253" s="3"/>
      <c r="AP253" s="3"/>
      <c r="AQ253" s="3">
        <f t="shared" si="115"/>
        <v>0</v>
      </c>
      <c r="AR253" s="3" t="s">
        <v>138</v>
      </c>
      <c r="AS253" s="3" t="s">
        <v>6</v>
      </c>
      <c r="AT253" s="3">
        <f t="shared" si="116"/>
        <v>3200</v>
      </c>
      <c r="AU253" s="3">
        <f t="shared" si="117"/>
        <v>3296</v>
      </c>
      <c r="AV253" s="3"/>
      <c r="AW253" s="3">
        <f t="shared" si="118"/>
        <v>0</v>
      </c>
      <c r="AX253" s="3"/>
      <c r="AY253" s="3">
        <f t="shared" si="119"/>
        <v>0</v>
      </c>
      <c r="AZ253" s="3">
        <f t="shared" si="120"/>
        <v>0</v>
      </c>
      <c r="BA253" s="3" t="s">
        <v>289</v>
      </c>
      <c r="BB253" s="3" t="s">
        <v>289</v>
      </c>
    </row>
    <row r="254" spans="1:54" ht="30" x14ac:dyDescent="0.25">
      <c r="A254" s="3">
        <v>10</v>
      </c>
      <c r="B254" s="4" t="s">
        <v>571</v>
      </c>
      <c r="C254" s="4" t="s">
        <v>460</v>
      </c>
      <c r="D254" s="3" t="s">
        <v>6</v>
      </c>
      <c r="E254" s="3">
        <v>0</v>
      </c>
      <c r="F254" s="3">
        <v>0</v>
      </c>
      <c r="G254" s="3">
        <f t="shared" ref="G254:G255" si="143">F254*E254</f>
        <v>0</v>
      </c>
      <c r="H254" s="3">
        <v>0</v>
      </c>
      <c r="I254" s="3">
        <v>0</v>
      </c>
      <c r="J254" s="3">
        <f t="shared" ref="J254:J255" si="144">I254*H254</f>
        <v>0</v>
      </c>
      <c r="K254" s="3">
        <v>84</v>
      </c>
      <c r="L254" s="3">
        <v>30</v>
      </c>
      <c r="M254" s="3">
        <f t="shared" ref="M254:M255" si="145">L254*K254</f>
        <v>2520</v>
      </c>
      <c r="N254" s="3">
        <v>0</v>
      </c>
      <c r="O254" s="3">
        <v>0</v>
      </c>
      <c r="P254" s="3">
        <f t="shared" ref="P254:P255" si="146">O254*N254</f>
        <v>0</v>
      </c>
      <c r="Q254" s="3"/>
      <c r="R254" s="3"/>
      <c r="S254" s="3">
        <f t="shared" si="136"/>
        <v>0</v>
      </c>
      <c r="T254" s="3"/>
      <c r="U254" s="3"/>
      <c r="V254" s="3">
        <f t="shared" si="137"/>
        <v>0</v>
      </c>
      <c r="W254" s="3"/>
      <c r="X254" s="3"/>
      <c r="Y254" s="3">
        <f t="shared" si="138"/>
        <v>0</v>
      </c>
      <c r="Z254" s="3"/>
      <c r="AA254" s="3"/>
      <c r="AB254" s="3">
        <f t="shared" si="139"/>
        <v>0</v>
      </c>
      <c r="AC254" s="3"/>
      <c r="AD254" s="3"/>
      <c r="AE254" s="3">
        <f t="shared" si="140"/>
        <v>0</v>
      </c>
      <c r="AF254" s="3">
        <v>60</v>
      </c>
      <c r="AG254" s="3">
        <v>4</v>
      </c>
      <c r="AH254" s="3">
        <f t="shared" si="141"/>
        <v>240</v>
      </c>
      <c r="AI254" s="3">
        <v>42</v>
      </c>
      <c r="AJ254" s="3">
        <v>5</v>
      </c>
      <c r="AK254" s="3">
        <f t="shared" si="113"/>
        <v>210</v>
      </c>
      <c r="AL254" s="3">
        <v>23</v>
      </c>
      <c r="AM254" s="3">
        <v>20</v>
      </c>
      <c r="AN254" s="3">
        <f t="shared" si="142"/>
        <v>460</v>
      </c>
      <c r="AO254" s="3"/>
      <c r="AP254" s="3"/>
      <c r="AQ254" s="3">
        <f t="shared" si="115"/>
        <v>0</v>
      </c>
      <c r="AR254" s="3" t="s">
        <v>139</v>
      </c>
      <c r="AS254" s="3" t="s">
        <v>6</v>
      </c>
      <c r="AT254" s="3">
        <f t="shared" si="116"/>
        <v>3430</v>
      </c>
      <c r="AU254" s="3">
        <f t="shared" si="117"/>
        <v>3532.9</v>
      </c>
      <c r="AV254" s="3">
        <v>26.79</v>
      </c>
      <c r="AW254" s="3">
        <f t="shared" si="118"/>
        <v>94646.391000000003</v>
      </c>
      <c r="AX254" s="3"/>
      <c r="AY254" s="3">
        <f t="shared" si="119"/>
        <v>0</v>
      </c>
      <c r="AZ254" s="3">
        <f t="shared" si="120"/>
        <v>0</v>
      </c>
      <c r="BA254" s="3" t="s">
        <v>288</v>
      </c>
      <c r="BB254" s="3" t="s">
        <v>289</v>
      </c>
    </row>
    <row r="255" spans="1:54" ht="30" x14ac:dyDescent="0.25">
      <c r="A255" s="3">
        <v>11</v>
      </c>
      <c r="B255" s="4" t="s">
        <v>571</v>
      </c>
      <c r="C255" s="4" t="s">
        <v>461</v>
      </c>
      <c r="D255" s="3" t="s">
        <v>6</v>
      </c>
      <c r="E255" s="3">
        <v>0</v>
      </c>
      <c r="F255" s="3">
        <v>0</v>
      </c>
      <c r="G255" s="3">
        <f t="shared" si="143"/>
        <v>0</v>
      </c>
      <c r="H255" s="3">
        <v>0</v>
      </c>
      <c r="I255" s="3">
        <v>0</v>
      </c>
      <c r="J255" s="3">
        <f t="shared" si="144"/>
        <v>0</v>
      </c>
      <c r="K255" s="3">
        <v>180</v>
      </c>
      <c r="L255" s="3">
        <v>10</v>
      </c>
      <c r="M255" s="3">
        <f t="shared" si="145"/>
        <v>1800</v>
      </c>
      <c r="N255" s="3">
        <v>0</v>
      </c>
      <c r="O255" s="3">
        <v>0</v>
      </c>
      <c r="P255" s="3">
        <f t="shared" si="146"/>
        <v>0</v>
      </c>
      <c r="Q255" s="3"/>
      <c r="R255" s="3"/>
      <c r="S255" s="3">
        <f t="shared" si="136"/>
        <v>0</v>
      </c>
      <c r="T255" s="3"/>
      <c r="U255" s="3"/>
      <c r="V255" s="3">
        <f t="shared" si="137"/>
        <v>0</v>
      </c>
      <c r="W255" s="3"/>
      <c r="X255" s="3"/>
      <c r="Y255" s="3">
        <f t="shared" si="138"/>
        <v>0</v>
      </c>
      <c r="Z255" s="3"/>
      <c r="AA255" s="3"/>
      <c r="AB255" s="3">
        <f t="shared" si="139"/>
        <v>0</v>
      </c>
      <c r="AC255" s="3"/>
      <c r="AD255" s="3"/>
      <c r="AE255" s="3">
        <f t="shared" si="140"/>
        <v>0</v>
      </c>
      <c r="AF255" s="3"/>
      <c r="AG255" s="3"/>
      <c r="AH255" s="3">
        <f t="shared" si="141"/>
        <v>0</v>
      </c>
      <c r="AI255" s="3"/>
      <c r="AJ255" s="3"/>
      <c r="AK255" s="3">
        <f t="shared" si="113"/>
        <v>0</v>
      </c>
      <c r="AL255" s="3"/>
      <c r="AM255" s="3"/>
      <c r="AN255" s="3">
        <f t="shared" si="142"/>
        <v>0</v>
      </c>
      <c r="AO255" s="3"/>
      <c r="AP255" s="3"/>
      <c r="AQ255" s="3">
        <f t="shared" si="115"/>
        <v>0</v>
      </c>
      <c r="AR255" s="3" t="s">
        <v>140</v>
      </c>
      <c r="AS255" s="3" t="s">
        <v>6</v>
      </c>
      <c r="AT255" s="3">
        <f t="shared" si="116"/>
        <v>1800</v>
      </c>
      <c r="AU255" s="3">
        <f t="shared" si="117"/>
        <v>1854</v>
      </c>
      <c r="AV255" s="3">
        <v>26.79</v>
      </c>
      <c r="AW255" s="3">
        <f t="shared" si="118"/>
        <v>49668.659999999996</v>
      </c>
      <c r="AX255" s="3"/>
      <c r="AY255" s="3">
        <f t="shared" si="119"/>
        <v>0</v>
      </c>
      <c r="AZ255" s="3">
        <f t="shared" si="120"/>
        <v>0</v>
      </c>
      <c r="BA255" s="3" t="s">
        <v>288</v>
      </c>
      <c r="BB255" s="3" t="s">
        <v>289</v>
      </c>
    </row>
    <row r="256" spans="1:54" ht="30" x14ac:dyDescent="0.25">
      <c r="A256" s="3">
        <v>12</v>
      </c>
      <c r="B256" s="4" t="s">
        <v>561</v>
      </c>
      <c r="C256" s="4" t="s">
        <v>462</v>
      </c>
      <c r="D256" s="3" t="s">
        <v>6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>
        <v>0</v>
      </c>
      <c r="U256" s="3">
        <v>0</v>
      </c>
      <c r="V256" s="3"/>
      <c r="W256" s="3">
        <v>0</v>
      </c>
      <c r="X256" s="3">
        <v>0</v>
      </c>
      <c r="Y256" s="3"/>
      <c r="Z256" s="3">
        <v>10</v>
      </c>
      <c r="AA256" s="3">
        <v>100</v>
      </c>
      <c r="AB256" s="3">
        <f t="shared" ref="AB256" si="147">AA256*Z256</f>
        <v>1000</v>
      </c>
      <c r="AC256" s="3"/>
      <c r="AD256" s="3"/>
      <c r="AE256" s="3">
        <f t="shared" si="140"/>
        <v>0</v>
      </c>
      <c r="AF256" s="3"/>
      <c r="AG256" s="3"/>
      <c r="AH256" s="3">
        <f t="shared" si="141"/>
        <v>0</v>
      </c>
      <c r="AI256" s="3"/>
      <c r="AJ256" s="3"/>
      <c r="AK256" s="3">
        <f t="shared" si="113"/>
        <v>0</v>
      </c>
      <c r="AL256" s="3"/>
      <c r="AM256" s="3"/>
      <c r="AN256" s="3">
        <f t="shared" si="142"/>
        <v>0</v>
      </c>
      <c r="AO256" s="3"/>
      <c r="AP256" s="3"/>
      <c r="AQ256" s="3">
        <f t="shared" si="115"/>
        <v>0</v>
      </c>
      <c r="AR256" s="3" t="s">
        <v>244</v>
      </c>
      <c r="AS256" s="3" t="s">
        <v>6</v>
      </c>
      <c r="AT256" s="3">
        <f t="shared" si="116"/>
        <v>1000</v>
      </c>
      <c r="AU256" s="3">
        <f t="shared" si="117"/>
        <v>1030</v>
      </c>
      <c r="AV256" s="3">
        <v>3.46</v>
      </c>
      <c r="AW256" s="3">
        <f t="shared" si="118"/>
        <v>3563.8</v>
      </c>
      <c r="AX256" s="3"/>
      <c r="AY256" s="3">
        <f t="shared" si="119"/>
        <v>0</v>
      </c>
      <c r="AZ256" s="3">
        <f t="shared" si="120"/>
        <v>0</v>
      </c>
      <c r="BA256" s="3" t="s">
        <v>288</v>
      </c>
      <c r="BB256" s="3" t="s">
        <v>288</v>
      </c>
    </row>
    <row r="257" spans="1:54" ht="45" x14ac:dyDescent="0.25">
      <c r="A257" s="3">
        <v>13</v>
      </c>
      <c r="B257" s="4" t="s">
        <v>659</v>
      </c>
      <c r="C257" s="4" t="s">
        <v>466</v>
      </c>
      <c r="D257" s="3" t="s">
        <v>6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>
        <v>0</v>
      </c>
      <c r="U257" s="3">
        <v>0</v>
      </c>
      <c r="V257" s="3"/>
      <c r="W257" s="3">
        <v>0</v>
      </c>
      <c r="X257" s="3">
        <v>0</v>
      </c>
      <c r="Y257" s="3"/>
      <c r="Z257" s="3">
        <v>40</v>
      </c>
      <c r="AA257" s="3">
        <v>150</v>
      </c>
      <c r="AB257" s="3">
        <f t="shared" ref="AB257" si="148">AA257*Z257</f>
        <v>6000</v>
      </c>
      <c r="AC257" s="3">
        <v>90</v>
      </c>
      <c r="AD257" s="3">
        <v>100</v>
      </c>
      <c r="AE257" s="3">
        <f t="shared" si="140"/>
        <v>9000</v>
      </c>
      <c r="AF257" s="3">
        <v>20</v>
      </c>
      <c r="AG257" s="3">
        <v>3</v>
      </c>
      <c r="AH257" s="3">
        <f t="shared" si="141"/>
        <v>60</v>
      </c>
      <c r="AI257" s="3">
        <v>44</v>
      </c>
      <c r="AJ257" s="3">
        <v>3</v>
      </c>
      <c r="AK257" s="3">
        <f t="shared" si="113"/>
        <v>132</v>
      </c>
      <c r="AL257" s="3"/>
      <c r="AM257" s="3"/>
      <c r="AN257" s="3">
        <f t="shared" si="142"/>
        <v>0</v>
      </c>
      <c r="AO257" s="3"/>
      <c r="AP257" s="3"/>
      <c r="AQ257" s="3">
        <f t="shared" ref="AQ257:AQ274" si="149">AP257*AO257</f>
        <v>0</v>
      </c>
      <c r="AR257" s="3" t="s">
        <v>231</v>
      </c>
      <c r="AS257" s="3" t="s">
        <v>6</v>
      </c>
      <c r="AT257" s="3">
        <f t="shared" ref="AT257:AT274" si="150">AQ257+AN257+AK257+AH257+AE257+AB257+Y257+V257+S257+P257+M257+J257+G257</f>
        <v>15192</v>
      </c>
      <c r="AU257" s="3">
        <f t="shared" ref="AU257:AU274" si="151">AT257*1.03</f>
        <v>15647.76</v>
      </c>
      <c r="AV257" s="3">
        <v>3.6</v>
      </c>
      <c r="AW257" s="3">
        <f t="shared" ref="AW257:AW274" si="152">AV257*AU257</f>
        <v>56331.936000000002</v>
      </c>
      <c r="AX257" s="3"/>
      <c r="AY257" s="3">
        <f t="shared" ref="AY257:AY274" si="153">AX257*1.1</f>
        <v>0</v>
      </c>
      <c r="AZ257" s="3">
        <f t="shared" ref="AZ257:AZ274" si="154">AY257*1.07</f>
        <v>0</v>
      </c>
      <c r="BA257" s="3" t="s">
        <v>288</v>
      </c>
      <c r="BB257" s="3"/>
    </row>
    <row r="258" spans="1:54" x14ac:dyDescent="0.25">
      <c r="A258" s="3">
        <v>14</v>
      </c>
      <c r="B258" s="4" t="s">
        <v>591</v>
      </c>
      <c r="C258" s="4" t="s">
        <v>470</v>
      </c>
      <c r="D258" s="3" t="s">
        <v>7</v>
      </c>
      <c r="E258" s="3">
        <v>0</v>
      </c>
      <c r="F258" s="3">
        <v>0</v>
      </c>
      <c r="G258" s="3">
        <f t="shared" ref="G258" si="155">F258*E258</f>
        <v>0</v>
      </c>
      <c r="H258" s="3">
        <v>0</v>
      </c>
      <c r="I258" s="3">
        <v>0</v>
      </c>
      <c r="J258" s="3">
        <f t="shared" ref="J258" si="156">I258*H258</f>
        <v>0</v>
      </c>
      <c r="K258" s="3">
        <v>2</v>
      </c>
      <c r="L258" s="3">
        <v>100</v>
      </c>
      <c r="M258" s="3">
        <f t="shared" ref="M258" si="157">L258*K258</f>
        <v>200</v>
      </c>
      <c r="N258" s="3">
        <v>0</v>
      </c>
      <c r="O258" s="3">
        <v>0</v>
      </c>
      <c r="P258" s="3">
        <f t="shared" ref="P258" si="158">O258*N258</f>
        <v>0</v>
      </c>
      <c r="Q258" s="3"/>
      <c r="R258" s="3"/>
      <c r="S258" s="3">
        <f t="shared" ref="S258:S259" si="159">R258*Q258</f>
        <v>0</v>
      </c>
      <c r="T258" s="3"/>
      <c r="U258" s="3"/>
      <c r="V258" s="3">
        <f t="shared" ref="V258:V259" si="160">U258*T258</f>
        <v>0</v>
      </c>
      <c r="W258" s="3"/>
      <c r="X258" s="3"/>
      <c r="Y258" s="3">
        <f t="shared" ref="Y258:Y259" si="161">X258*W258</f>
        <v>0</v>
      </c>
      <c r="Z258" s="3"/>
      <c r="AA258" s="3"/>
      <c r="AB258" s="3">
        <f t="shared" ref="AB258:AB259" si="162">AA258*Z258</f>
        <v>0</v>
      </c>
      <c r="AC258" s="3"/>
      <c r="AD258" s="3"/>
      <c r="AE258" s="3">
        <f t="shared" si="140"/>
        <v>0</v>
      </c>
      <c r="AF258" s="3"/>
      <c r="AG258" s="3"/>
      <c r="AH258" s="3">
        <f t="shared" si="141"/>
        <v>0</v>
      </c>
      <c r="AI258" s="3"/>
      <c r="AJ258" s="3"/>
      <c r="AK258" s="3">
        <f t="shared" ref="AK258:AK259" si="163">AJ258*AI258</f>
        <v>0</v>
      </c>
      <c r="AL258" s="3"/>
      <c r="AM258" s="3"/>
      <c r="AN258" s="3">
        <f t="shared" si="142"/>
        <v>0</v>
      </c>
      <c r="AO258" s="3"/>
      <c r="AP258" s="3"/>
      <c r="AQ258" s="3">
        <f t="shared" si="149"/>
        <v>0</v>
      </c>
      <c r="AR258" s="4" t="s">
        <v>169</v>
      </c>
      <c r="AS258" s="3" t="s">
        <v>7</v>
      </c>
      <c r="AT258" s="3">
        <f t="shared" si="150"/>
        <v>200</v>
      </c>
      <c r="AU258" s="3">
        <f t="shared" si="151"/>
        <v>206</v>
      </c>
      <c r="AV258" s="3">
        <v>8</v>
      </c>
      <c r="AW258" s="3">
        <f t="shared" si="152"/>
        <v>1648</v>
      </c>
      <c r="AX258" s="3"/>
      <c r="AY258" s="3">
        <f t="shared" si="153"/>
        <v>0</v>
      </c>
      <c r="AZ258" s="3">
        <f t="shared" si="154"/>
        <v>0</v>
      </c>
      <c r="BA258" s="3" t="s">
        <v>289</v>
      </c>
      <c r="BB258" s="3" t="s">
        <v>289</v>
      </c>
    </row>
    <row r="259" spans="1:54" x14ac:dyDescent="0.25">
      <c r="A259" s="3">
        <v>15</v>
      </c>
      <c r="B259" s="4" t="s">
        <v>660</v>
      </c>
      <c r="C259" s="4" t="s">
        <v>678</v>
      </c>
      <c r="D259" s="3" t="s">
        <v>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>
        <v>20</v>
      </c>
      <c r="R259" s="3">
        <v>10</v>
      </c>
      <c r="S259" s="3">
        <f t="shared" si="159"/>
        <v>200</v>
      </c>
      <c r="T259" s="3"/>
      <c r="U259" s="3"/>
      <c r="V259" s="3">
        <f t="shared" si="160"/>
        <v>0</v>
      </c>
      <c r="W259" s="3"/>
      <c r="X259" s="3"/>
      <c r="Y259" s="3">
        <f t="shared" si="161"/>
        <v>0</v>
      </c>
      <c r="Z259" s="3"/>
      <c r="AA259" s="3"/>
      <c r="AB259" s="3">
        <f t="shared" si="162"/>
        <v>0</v>
      </c>
      <c r="AC259" s="3"/>
      <c r="AD259" s="3"/>
      <c r="AE259" s="3">
        <f t="shared" si="140"/>
        <v>0</v>
      </c>
      <c r="AF259" s="3"/>
      <c r="AG259" s="3"/>
      <c r="AH259" s="3">
        <f t="shared" si="141"/>
        <v>0</v>
      </c>
      <c r="AI259" s="3"/>
      <c r="AJ259" s="3"/>
      <c r="AK259" s="3">
        <f t="shared" si="163"/>
        <v>0</v>
      </c>
      <c r="AL259" s="3"/>
      <c r="AM259" s="3"/>
      <c r="AN259" s="3">
        <f t="shared" si="142"/>
        <v>0</v>
      </c>
      <c r="AO259" s="3"/>
      <c r="AP259" s="3"/>
      <c r="AQ259" s="3">
        <f t="shared" si="149"/>
        <v>0</v>
      </c>
      <c r="AR259" s="3" t="s">
        <v>227</v>
      </c>
      <c r="AS259" s="3" t="s">
        <v>6</v>
      </c>
      <c r="AT259" s="3">
        <f t="shared" si="150"/>
        <v>200</v>
      </c>
      <c r="AU259" s="3">
        <f t="shared" si="151"/>
        <v>206</v>
      </c>
      <c r="AV259" s="3">
        <v>10.6</v>
      </c>
      <c r="AW259" s="3">
        <f t="shared" si="152"/>
        <v>2183.6</v>
      </c>
      <c r="AX259" s="3"/>
      <c r="AY259" s="3">
        <f t="shared" si="153"/>
        <v>0</v>
      </c>
      <c r="AZ259" s="3">
        <f t="shared" si="154"/>
        <v>0</v>
      </c>
      <c r="BA259" s="3" t="s">
        <v>288</v>
      </c>
      <c r="BB259" s="3"/>
    </row>
    <row r="260" spans="1:54" ht="60" x14ac:dyDescent="0.25">
      <c r="A260" s="3">
        <v>16</v>
      </c>
      <c r="B260" s="4" t="s">
        <v>668</v>
      </c>
      <c r="C260" s="4" t="s">
        <v>679</v>
      </c>
      <c r="D260" s="3" t="s">
        <v>176</v>
      </c>
      <c r="E260" s="3">
        <v>0</v>
      </c>
      <c r="F260" s="3">
        <v>0</v>
      </c>
      <c r="G260" s="3">
        <f t="shared" ref="G260" si="164">F260*E260</f>
        <v>0</v>
      </c>
      <c r="H260" s="3">
        <v>0</v>
      </c>
      <c r="I260" s="3">
        <v>0</v>
      </c>
      <c r="J260" s="3">
        <f t="shared" ref="J260" si="165">I260*H260</f>
        <v>0</v>
      </c>
      <c r="K260" s="3">
        <v>1</v>
      </c>
      <c r="L260" s="3">
        <v>5</v>
      </c>
      <c r="M260" s="3">
        <f t="shared" ref="M260" si="166">L260*K260</f>
        <v>5</v>
      </c>
      <c r="N260" s="3">
        <v>0</v>
      </c>
      <c r="O260" s="3">
        <v>0</v>
      </c>
      <c r="P260" s="3">
        <f t="shared" ref="P260" si="167">O260*N260</f>
        <v>0</v>
      </c>
      <c r="Q260" s="3"/>
      <c r="R260" s="3"/>
      <c r="S260" s="3">
        <f t="shared" ref="S260" si="168">R260*Q260</f>
        <v>0</v>
      </c>
      <c r="T260" s="3"/>
      <c r="U260" s="3"/>
      <c r="V260" s="3">
        <f t="shared" ref="V260" si="169">U260*T260</f>
        <v>0</v>
      </c>
      <c r="W260" s="3"/>
      <c r="X260" s="3"/>
      <c r="Y260" s="3">
        <f t="shared" ref="Y260" si="170">X260*W260</f>
        <v>0</v>
      </c>
      <c r="Z260" s="3"/>
      <c r="AA260" s="3"/>
      <c r="AB260" s="3">
        <f t="shared" ref="AB260" si="171">AA260*Z260</f>
        <v>0</v>
      </c>
      <c r="AC260" s="3"/>
      <c r="AD260" s="3"/>
      <c r="AE260" s="3">
        <f t="shared" ref="AE260" si="172">AD260*AC260</f>
        <v>0</v>
      </c>
      <c r="AF260" s="3"/>
      <c r="AG260" s="3"/>
      <c r="AH260" s="3">
        <f t="shared" ref="AH260" si="173">AG260*AF260</f>
        <v>0</v>
      </c>
      <c r="AI260" s="3"/>
      <c r="AJ260" s="3"/>
      <c r="AK260" s="3">
        <f t="shared" ref="AK260" si="174">AJ260*AI260</f>
        <v>0</v>
      </c>
      <c r="AL260" s="3"/>
      <c r="AM260" s="3"/>
      <c r="AN260" s="3">
        <f t="shared" ref="AN260" si="175">AM260*AL260</f>
        <v>0</v>
      </c>
      <c r="AO260" s="3"/>
      <c r="AP260" s="3"/>
      <c r="AQ260" s="3">
        <f t="shared" si="149"/>
        <v>0</v>
      </c>
      <c r="AR260" s="3" t="s">
        <v>177</v>
      </c>
      <c r="AS260" s="3" t="s">
        <v>176</v>
      </c>
      <c r="AT260" s="3">
        <f t="shared" si="150"/>
        <v>5</v>
      </c>
      <c r="AU260" s="3">
        <f t="shared" si="151"/>
        <v>5.15</v>
      </c>
      <c r="AV260" s="3">
        <v>43</v>
      </c>
      <c r="AW260" s="3">
        <f t="shared" si="152"/>
        <v>221.45000000000002</v>
      </c>
      <c r="AX260" s="3"/>
      <c r="AY260" s="3">
        <f t="shared" si="153"/>
        <v>0</v>
      </c>
      <c r="AZ260" s="3">
        <f t="shared" si="154"/>
        <v>0</v>
      </c>
      <c r="BA260" s="3" t="s">
        <v>288</v>
      </c>
      <c r="BB260" s="3"/>
    </row>
    <row r="261" spans="1:54" ht="45" x14ac:dyDescent="0.25">
      <c r="A261" s="3">
        <v>17</v>
      </c>
      <c r="B261" s="4" t="s">
        <v>596</v>
      </c>
      <c r="C261" s="4" t="s">
        <v>471</v>
      </c>
      <c r="D261" s="3" t="s">
        <v>6</v>
      </c>
      <c r="E261" s="3">
        <v>0</v>
      </c>
      <c r="F261" s="3">
        <v>0</v>
      </c>
      <c r="G261" s="3">
        <f t="shared" ref="G261" si="176">F261*E261</f>
        <v>0</v>
      </c>
      <c r="H261" s="3">
        <v>0</v>
      </c>
      <c r="I261" s="3">
        <v>0</v>
      </c>
      <c r="J261" s="3">
        <f t="shared" ref="J261" si="177">I261*H261</f>
        <v>0</v>
      </c>
      <c r="K261" s="3">
        <v>0</v>
      </c>
      <c r="L261" s="3">
        <v>0</v>
      </c>
      <c r="M261" s="3">
        <f t="shared" ref="M261" si="178">L261*K261</f>
        <v>0</v>
      </c>
      <c r="N261" s="3">
        <v>60</v>
      </c>
      <c r="O261" s="3">
        <v>10</v>
      </c>
      <c r="P261" s="3">
        <f t="shared" ref="P261:P262" si="179">O261*N261</f>
        <v>600</v>
      </c>
      <c r="Q261" s="3">
        <v>60</v>
      </c>
      <c r="R261" s="3">
        <v>2</v>
      </c>
      <c r="S261" s="3">
        <f t="shared" ref="S261:S262" si="180">R261*Q261</f>
        <v>120</v>
      </c>
      <c r="T261" s="3"/>
      <c r="U261" s="3"/>
      <c r="V261" s="3">
        <f t="shared" ref="V261:V262" si="181">U261*T261</f>
        <v>0</v>
      </c>
      <c r="W261" s="3"/>
      <c r="X261" s="3"/>
      <c r="Y261" s="3">
        <f t="shared" ref="Y261:Y262" si="182">X261*W261</f>
        <v>0</v>
      </c>
      <c r="Z261" s="3">
        <v>60</v>
      </c>
      <c r="AA261" s="3">
        <v>60</v>
      </c>
      <c r="AB261" s="3">
        <f t="shared" ref="AB261:AB263" si="183">AA261*Z261</f>
        <v>3600</v>
      </c>
      <c r="AC261" s="3"/>
      <c r="AD261" s="3"/>
      <c r="AE261" s="3">
        <f t="shared" ref="AE261:AE263" si="184">AD261*AC261</f>
        <v>0</v>
      </c>
      <c r="AF261" s="3"/>
      <c r="AG261" s="3"/>
      <c r="AH261" s="3">
        <f t="shared" ref="AH261:AH263" si="185">AG261*AF261</f>
        <v>0</v>
      </c>
      <c r="AI261" s="3"/>
      <c r="AJ261" s="3"/>
      <c r="AK261" s="3">
        <f t="shared" ref="AK261:AK263" si="186">AJ261*AI261</f>
        <v>0</v>
      </c>
      <c r="AL261" s="3"/>
      <c r="AM261" s="3"/>
      <c r="AN261" s="3">
        <f t="shared" ref="AN261:AN263" si="187">AM261*AL261</f>
        <v>0</v>
      </c>
      <c r="AO261" s="3"/>
      <c r="AP261" s="3"/>
      <c r="AQ261" s="3">
        <f t="shared" si="149"/>
        <v>0</v>
      </c>
      <c r="AR261" s="3" t="s">
        <v>185</v>
      </c>
      <c r="AS261" s="3" t="s">
        <v>6</v>
      </c>
      <c r="AT261" s="3">
        <f t="shared" si="150"/>
        <v>4320</v>
      </c>
      <c r="AU261" s="3">
        <f t="shared" si="151"/>
        <v>4449.6000000000004</v>
      </c>
      <c r="AV261" s="3">
        <v>3.66</v>
      </c>
      <c r="AW261" s="3">
        <f t="shared" si="152"/>
        <v>16285.536000000002</v>
      </c>
      <c r="AX261" s="3"/>
      <c r="AY261" s="3">
        <f t="shared" si="153"/>
        <v>0</v>
      </c>
      <c r="AZ261" s="3">
        <f t="shared" si="154"/>
        <v>0</v>
      </c>
      <c r="BA261" s="3" t="s">
        <v>288</v>
      </c>
      <c r="BB261" s="3"/>
    </row>
    <row r="262" spans="1:54" ht="45" x14ac:dyDescent="0.25">
      <c r="A262" s="3">
        <v>18</v>
      </c>
      <c r="B262" s="4" t="s">
        <v>596</v>
      </c>
      <c r="C262" s="4" t="s">
        <v>680</v>
      </c>
      <c r="D262" s="3" t="s">
        <v>7</v>
      </c>
      <c r="E262" s="3"/>
      <c r="F262" s="3"/>
      <c r="G262" s="3"/>
      <c r="H262" s="3"/>
      <c r="I262" s="3"/>
      <c r="J262" s="3"/>
      <c r="K262" s="3"/>
      <c r="L262" s="3"/>
      <c r="M262" s="3"/>
      <c r="N262" s="3">
        <v>20</v>
      </c>
      <c r="O262" s="3">
        <v>0</v>
      </c>
      <c r="P262" s="3">
        <f t="shared" si="179"/>
        <v>0</v>
      </c>
      <c r="Q262" s="3"/>
      <c r="R262" s="3"/>
      <c r="S262" s="3">
        <f t="shared" si="180"/>
        <v>0</v>
      </c>
      <c r="T262" s="3"/>
      <c r="U262" s="3"/>
      <c r="V262" s="3">
        <f t="shared" si="181"/>
        <v>0</v>
      </c>
      <c r="W262" s="3"/>
      <c r="X262" s="3"/>
      <c r="Y262" s="3">
        <f t="shared" si="182"/>
        <v>0</v>
      </c>
      <c r="Z262" s="3"/>
      <c r="AA262" s="3"/>
      <c r="AB262" s="3">
        <f t="shared" si="183"/>
        <v>0</v>
      </c>
      <c r="AC262" s="3"/>
      <c r="AD262" s="3"/>
      <c r="AE262" s="3">
        <f t="shared" si="184"/>
        <v>0</v>
      </c>
      <c r="AF262" s="3"/>
      <c r="AG262" s="3"/>
      <c r="AH262" s="3">
        <f t="shared" si="185"/>
        <v>0</v>
      </c>
      <c r="AI262" s="3"/>
      <c r="AJ262" s="3"/>
      <c r="AK262" s="3">
        <f t="shared" si="186"/>
        <v>0</v>
      </c>
      <c r="AL262" s="3"/>
      <c r="AM262" s="3"/>
      <c r="AN262" s="3">
        <f t="shared" si="187"/>
        <v>0</v>
      </c>
      <c r="AO262" s="3"/>
      <c r="AP262" s="3"/>
      <c r="AQ262" s="3">
        <f t="shared" si="149"/>
        <v>0</v>
      </c>
      <c r="AR262" s="3" t="s">
        <v>186</v>
      </c>
      <c r="AS262" s="3" t="s">
        <v>7</v>
      </c>
      <c r="AT262" s="3">
        <f t="shared" si="150"/>
        <v>0</v>
      </c>
      <c r="AU262" s="3">
        <f t="shared" si="151"/>
        <v>0</v>
      </c>
      <c r="AV262" s="3">
        <v>10.8</v>
      </c>
      <c r="AW262" s="3">
        <f t="shared" si="152"/>
        <v>0</v>
      </c>
      <c r="AX262" s="3"/>
      <c r="AY262" s="3">
        <f t="shared" si="153"/>
        <v>0</v>
      </c>
      <c r="AZ262" s="3">
        <f t="shared" si="154"/>
        <v>0</v>
      </c>
      <c r="BA262" s="3" t="s">
        <v>288</v>
      </c>
      <c r="BB262" s="3"/>
    </row>
    <row r="263" spans="1:54" ht="45" x14ac:dyDescent="0.25">
      <c r="A263" s="3">
        <v>19</v>
      </c>
      <c r="B263" s="4" t="s">
        <v>596</v>
      </c>
      <c r="C263" s="4" t="s">
        <v>472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>
        <v>0</v>
      </c>
      <c r="U263" s="3">
        <v>0</v>
      </c>
      <c r="V263" s="3"/>
      <c r="W263" s="3">
        <v>0</v>
      </c>
      <c r="X263" s="3">
        <v>0</v>
      </c>
      <c r="Y263" s="3"/>
      <c r="Z263" s="3">
        <v>60</v>
      </c>
      <c r="AA263" s="3">
        <v>60</v>
      </c>
      <c r="AB263" s="3">
        <f t="shared" si="183"/>
        <v>3600</v>
      </c>
      <c r="AC263" s="3"/>
      <c r="AD263" s="3"/>
      <c r="AE263" s="3">
        <f t="shared" si="184"/>
        <v>0</v>
      </c>
      <c r="AF263" s="3"/>
      <c r="AG263" s="3"/>
      <c r="AH263" s="3">
        <f t="shared" si="185"/>
        <v>0</v>
      </c>
      <c r="AI263" s="3"/>
      <c r="AJ263" s="3"/>
      <c r="AK263" s="3">
        <f t="shared" si="186"/>
        <v>0</v>
      </c>
      <c r="AL263" s="3"/>
      <c r="AM263" s="3"/>
      <c r="AN263" s="3">
        <f t="shared" si="187"/>
        <v>0</v>
      </c>
      <c r="AO263" s="3"/>
      <c r="AP263" s="3"/>
      <c r="AQ263" s="3">
        <f t="shared" si="149"/>
        <v>0</v>
      </c>
      <c r="AR263" s="3" t="s">
        <v>235</v>
      </c>
      <c r="AS263" s="3" t="s">
        <v>6</v>
      </c>
      <c r="AT263" s="3">
        <f t="shared" si="150"/>
        <v>3600</v>
      </c>
      <c r="AU263" s="3">
        <f t="shared" si="151"/>
        <v>3708</v>
      </c>
      <c r="AV263" s="3">
        <v>2.72</v>
      </c>
      <c r="AW263" s="3">
        <f t="shared" si="152"/>
        <v>10085.76</v>
      </c>
      <c r="AX263" s="3"/>
      <c r="AY263" s="3">
        <f t="shared" si="153"/>
        <v>0</v>
      </c>
      <c r="AZ263" s="3">
        <f t="shared" si="154"/>
        <v>0</v>
      </c>
      <c r="BA263" s="3" t="s">
        <v>288</v>
      </c>
      <c r="BB263" s="3"/>
    </row>
    <row r="264" spans="1:54" ht="30" x14ac:dyDescent="0.25">
      <c r="A264" s="3">
        <v>20</v>
      </c>
      <c r="B264" s="4" t="s">
        <v>600</v>
      </c>
      <c r="C264" s="4" t="s">
        <v>681</v>
      </c>
      <c r="D264" s="3" t="s">
        <v>6</v>
      </c>
      <c r="E264" s="3">
        <v>25</v>
      </c>
      <c r="F264" s="3">
        <v>30</v>
      </c>
      <c r="G264" s="3">
        <f t="shared" ref="G264" si="188">F264*E264</f>
        <v>750</v>
      </c>
      <c r="H264" s="3">
        <v>30</v>
      </c>
      <c r="I264" s="3">
        <v>8</v>
      </c>
      <c r="J264" s="3">
        <f t="shared" ref="J264" si="189">I264*H264</f>
        <v>240</v>
      </c>
      <c r="K264" s="3">
        <v>0</v>
      </c>
      <c r="L264" s="3">
        <v>0</v>
      </c>
      <c r="M264" s="3">
        <f t="shared" ref="M264" si="190">L264*K264</f>
        <v>0</v>
      </c>
      <c r="N264" s="3">
        <v>0</v>
      </c>
      <c r="O264" s="3">
        <v>0</v>
      </c>
      <c r="P264" s="3">
        <f t="shared" ref="P264" si="191">O264*N264</f>
        <v>0</v>
      </c>
      <c r="Q264" s="3">
        <v>30</v>
      </c>
      <c r="R264" s="3">
        <v>1</v>
      </c>
      <c r="S264" s="3">
        <f t="shared" ref="S264:S265" si="192">R264*Q264</f>
        <v>30</v>
      </c>
      <c r="T264" s="3"/>
      <c r="U264" s="3"/>
      <c r="V264" s="3">
        <f t="shared" ref="V264:V265" si="193">U264*T264</f>
        <v>0</v>
      </c>
      <c r="W264" s="3"/>
      <c r="X264" s="3"/>
      <c r="Y264" s="3">
        <f t="shared" ref="Y264:Y265" si="194">X264*W264</f>
        <v>0</v>
      </c>
      <c r="Z264" s="3"/>
      <c r="AA264" s="3"/>
      <c r="AB264" s="3">
        <f t="shared" ref="AB264:AB265" si="195">AA264*Z264</f>
        <v>0</v>
      </c>
      <c r="AC264" s="3"/>
      <c r="AD264" s="3"/>
      <c r="AE264" s="3">
        <f t="shared" ref="AE264:AE265" si="196">AD264*AC264</f>
        <v>0</v>
      </c>
      <c r="AF264" s="3"/>
      <c r="AG264" s="3"/>
      <c r="AH264" s="3">
        <f t="shared" ref="AH264:AH265" si="197">AG264*AF264</f>
        <v>0</v>
      </c>
      <c r="AI264" s="3"/>
      <c r="AJ264" s="3"/>
      <c r="AK264" s="3">
        <f t="shared" ref="AK264:AK265" si="198">AJ264*AI264</f>
        <v>0</v>
      </c>
      <c r="AL264" s="3"/>
      <c r="AM264" s="3"/>
      <c r="AN264" s="3">
        <f t="shared" ref="AN264:AN265" si="199">AM264*AL264</f>
        <v>0</v>
      </c>
      <c r="AO264" s="3"/>
      <c r="AP264" s="3"/>
      <c r="AQ264" s="3">
        <f t="shared" si="149"/>
        <v>0</v>
      </c>
      <c r="AR264" s="3" t="s">
        <v>45</v>
      </c>
      <c r="AS264" s="3" t="s">
        <v>6</v>
      </c>
      <c r="AT264" s="3">
        <f t="shared" si="150"/>
        <v>1020</v>
      </c>
      <c r="AU264" s="3">
        <f t="shared" si="151"/>
        <v>1050.6000000000001</v>
      </c>
      <c r="AV264" s="3">
        <v>12.89</v>
      </c>
      <c r="AW264" s="3">
        <f t="shared" si="152"/>
        <v>13542.234000000002</v>
      </c>
      <c r="AX264" s="3"/>
      <c r="AY264" s="3">
        <f t="shared" si="153"/>
        <v>0</v>
      </c>
      <c r="AZ264" s="3">
        <f t="shared" si="154"/>
        <v>0</v>
      </c>
      <c r="BA264" s="3" t="s">
        <v>288</v>
      </c>
      <c r="BB264" s="3" t="s">
        <v>289</v>
      </c>
    </row>
    <row r="265" spans="1:54" x14ac:dyDescent="0.25">
      <c r="A265" s="3">
        <v>21</v>
      </c>
      <c r="B265" s="4" t="s">
        <v>531</v>
      </c>
      <c r="C265" s="4" t="s">
        <v>682</v>
      </c>
      <c r="D265" s="3" t="s">
        <v>6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>
        <v>60</v>
      </c>
      <c r="R265" s="3">
        <v>3</v>
      </c>
      <c r="S265" s="3">
        <f t="shared" si="192"/>
        <v>180</v>
      </c>
      <c r="T265" s="3"/>
      <c r="U265" s="3"/>
      <c r="V265" s="3">
        <f t="shared" si="193"/>
        <v>0</v>
      </c>
      <c r="W265" s="3"/>
      <c r="X265" s="3"/>
      <c r="Y265" s="3">
        <f t="shared" si="194"/>
        <v>0</v>
      </c>
      <c r="Z265" s="3"/>
      <c r="AA265" s="3"/>
      <c r="AB265" s="3">
        <f t="shared" si="195"/>
        <v>0</v>
      </c>
      <c r="AC265" s="3"/>
      <c r="AD265" s="3"/>
      <c r="AE265" s="3">
        <f t="shared" si="196"/>
        <v>0</v>
      </c>
      <c r="AF265" s="3"/>
      <c r="AG265" s="3"/>
      <c r="AH265" s="3">
        <f t="shared" si="197"/>
        <v>0</v>
      </c>
      <c r="AI265" s="3"/>
      <c r="AJ265" s="3"/>
      <c r="AK265" s="3">
        <f t="shared" si="198"/>
        <v>0</v>
      </c>
      <c r="AL265" s="3"/>
      <c r="AM265" s="3"/>
      <c r="AN265" s="3">
        <f t="shared" si="199"/>
        <v>0</v>
      </c>
      <c r="AO265" s="3"/>
      <c r="AP265" s="3"/>
      <c r="AQ265" s="3">
        <f t="shared" si="149"/>
        <v>0</v>
      </c>
      <c r="AR265" s="3" t="s">
        <v>222</v>
      </c>
      <c r="AS265" s="3" t="s">
        <v>6</v>
      </c>
      <c r="AT265" s="3">
        <f t="shared" si="150"/>
        <v>180</v>
      </c>
      <c r="AU265" s="3">
        <f t="shared" si="151"/>
        <v>185.4</v>
      </c>
      <c r="AV265" s="3">
        <v>8.5</v>
      </c>
      <c r="AW265" s="3">
        <f t="shared" si="152"/>
        <v>1575.9</v>
      </c>
      <c r="AX265" s="3"/>
      <c r="AY265" s="3">
        <f t="shared" si="153"/>
        <v>0</v>
      </c>
      <c r="AZ265" s="3">
        <f t="shared" si="154"/>
        <v>0</v>
      </c>
      <c r="BA265" s="3" t="s">
        <v>288</v>
      </c>
      <c r="BB265" s="3" t="s">
        <v>289</v>
      </c>
    </row>
    <row r="266" spans="1:54" x14ac:dyDescent="0.25">
      <c r="A266" s="3">
        <v>22</v>
      </c>
      <c r="B266" s="4" t="s">
        <v>609</v>
      </c>
      <c r="C266" s="4" t="s">
        <v>475</v>
      </c>
      <c r="D266" s="3" t="s">
        <v>7</v>
      </c>
      <c r="E266" s="3">
        <v>0</v>
      </c>
      <c r="F266" s="3">
        <v>0</v>
      </c>
      <c r="G266" s="3">
        <f t="shared" ref="G266:G267" si="200">F266*E266</f>
        <v>0</v>
      </c>
      <c r="H266" s="3">
        <v>10</v>
      </c>
      <c r="I266" s="3">
        <v>10</v>
      </c>
      <c r="J266" s="3">
        <f t="shared" ref="J266:J267" si="201">I266*H266</f>
        <v>100</v>
      </c>
      <c r="K266" s="3">
        <v>10</v>
      </c>
      <c r="L266" s="3">
        <v>80</v>
      </c>
      <c r="M266" s="3">
        <f t="shared" ref="M266:M267" si="202">L266*K266</f>
        <v>800</v>
      </c>
      <c r="N266" s="3">
        <v>10</v>
      </c>
      <c r="O266" s="3">
        <v>130</v>
      </c>
      <c r="P266" s="3">
        <f t="shared" ref="P266:P267" si="203">O266*N266</f>
        <v>1300</v>
      </c>
      <c r="Q266" s="3"/>
      <c r="R266" s="3"/>
      <c r="S266" s="3">
        <f t="shared" ref="S266:S267" si="204">R266*Q266</f>
        <v>0</v>
      </c>
      <c r="T266" s="3"/>
      <c r="U266" s="3"/>
      <c r="V266" s="3">
        <f t="shared" ref="V266:V267" si="205">U266*T266</f>
        <v>0</v>
      </c>
      <c r="W266" s="3"/>
      <c r="X266" s="3"/>
      <c r="Y266" s="3">
        <f t="shared" ref="Y266:Y267" si="206">X266*W266</f>
        <v>0</v>
      </c>
      <c r="Z266" s="3"/>
      <c r="AA266" s="3"/>
      <c r="AB266" s="3">
        <f t="shared" ref="AB266:AB275" si="207">AA266*Z266</f>
        <v>0</v>
      </c>
      <c r="AC266" s="3">
        <v>10</v>
      </c>
      <c r="AD266" s="3">
        <v>70</v>
      </c>
      <c r="AE266" s="3">
        <f t="shared" ref="AE266:AE275" si="208">AD266*AC266</f>
        <v>700</v>
      </c>
      <c r="AF266" s="3">
        <v>5</v>
      </c>
      <c r="AG266" s="3">
        <v>60</v>
      </c>
      <c r="AH266" s="3">
        <f t="shared" ref="AH266:AH275" si="209">AG266*AF266</f>
        <v>300</v>
      </c>
      <c r="AI266" s="3">
        <v>6</v>
      </c>
      <c r="AJ266" s="3">
        <v>100</v>
      </c>
      <c r="AK266" s="3">
        <f t="shared" ref="AK266:AK275" si="210">AJ266*AI266</f>
        <v>600</v>
      </c>
      <c r="AL266" s="3">
        <v>5</v>
      </c>
      <c r="AM266" s="3">
        <v>25</v>
      </c>
      <c r="AN266" s="3">
        <f t="shared" ref="AN266:AN275" si="211">AM266*AL266</f>
        <v>125</v>
      </c>
      <c r="AO266" s="3"/>
      <c r="AP266" s="3"/>
      <c r="AQ266" s="3">
        <f t="shared" si="149"/>
        <v>0</v>
      </c>
      <c r="AR266" s="3" t="s">
        <v>123</v>
      </c>
      <c r="AS266" s="3" t="s">
        <v>7</v>
      </c>
      <c r="AT266" s="3">
        <f t="shared" si="150"/>
        <v>3925</v>
      </c>
      <c r="AU266" s="3">
        <f t="shared" si="151"/>
        <v>4042.75</v>
      </c>
      <c r="AV266" s="3">
        <v>39.33</v>
      </c>
      <c r="AW266" s="3">
        <f t="shared" si="152"/>
        <v>159001.35749999998</v>
      </c>
      <c r="AX266" s="3"/>
      <c r="AY266" s="3">
        <f t="shared" si="153"/>
        <v>0</v>
      </c>
      <c r="AZ266" s="3">
        <f t="shared" si="154"/>
        <v>0</v>
      </c>
      <c r="BA266" s="3" t="s">
        <v>288</v>
      </c>
      <c r="BB266" s="3" t="s">
        <v>288</v>
      </c>
    </row>
    <row r="267" spans="1:54" ht="30" x14ac:dyDescent="0.25">
      <c r="A267" s="3">
        <v>23</v>
      </c>
      <c r="B267" s="4" t="s">
        <v>609</v>
      </c>
      <c r="C267" s="4" t="s">
        <v>476</v>
      </c>
      <c r="D267" s="3" t="s">
        <v>7</v>
      </c>
      <c r="E267" s="3">
        <v>10</v>
      </c>
      <c r="F267" s="3">
        <v>30</v>
      </c>
      <c r="G267" s="3">
        <f t="shared" si="200"/>
        <v>300</v>
      </c>
      <c r="H267" s="3">
        <v>0</v>
      </c>
      <c r="I267" s="3">
        <v>0</v>
      </c>
      <c r="J267" s="3">
        <f t="shared" si="201"/>
        <v>0</v>
      </c>
      <c r="K267" s="3">
        <v>0</v>
      </c>
      <c r="L267" s="3">
        <v>0</v>
      </c>
      <c r="M267" s="3">
        <f t="shared" si="202"/>
        <v>0</v>
      </c>
      <c r="N267" s="3">
        <v>0</v>
      </c>
      <c r="O267" s="3">
        <v>0</v>
      </c>
      <c r="P267" s="3">
        <f t="shared" si="203"/>
        <v>0</v>
      </c>
      <c r="Q267" s="3"/>
      <c r="R267" s="3"/>
      <c r="S267" s="3">
        <f t="shared" si="204"/>
        <v>0</v>
      </c>
      <c r="T267" s="3">
        <v>5</v>
      </c>
      <c r="U267" s="3">
        <v>80</v>
      </c>
      <c r="V267" s="3">
        <f t="shared" si="205"/>
        <v>400</v>
      </c>
      <c r="W267" s="3">
        <v>5</v>
      </c>
      <c r="X267" s="3">
        <v>80</v>
      </c>
      <c r="Y267" s="3">
        <f t="shared" si="206"/>
        <v>400</v>
      </c>
      <c r="Z267" s="3"/>
      <c r="AA267" s="3"/>
      <c r="AB267" s="3">
        <f t="shared" si="207"/>
        <v>0</v>
      </c>
      <c r="AC267" s="3"/>
      <c r="AD267" s="3"/>
      <c r="AE267" s="3">
        <f t="shared" si="208"/>
        <v>0</v>
      </c>
      <c r="AF267" s="3"/>
      <c r="AG267" s="3"/>
      <c r="AH267" s="3">
        <f t="shared" si="209"/>
        <v>0</v>
      </c>
      <c r="AI267" s="3"/>
      <c r="AJ267" s="3"/>
      <c r="AK267" s="3">
        <f t="shared" si="210"/>
        <v>0</v>
      </c>
      <c r="AL267" s="3"/>
      <c r="AM267" s="3"/>
      <c r="AN267" s="3">
        <f t="shared" si="211"/>
        <v>0</v>
      </c>
      <c r="AO267" s="3"/>
      <c r="AP267" s="3"/>
      <c r="AQ267" s="3">
        <f t="shared" si="149"/>
        <v>0</v>
      </c>
      <c r="AR267" s="3" t="s">
        <v>61</v>
      </c>
      <c r="AS267" s="3" t="s">
        <v>7</v>
      </c>
      <c r="AT267" s="3">
        <f t="shared" si="150"/>
        <v>1100</v>
      </c>
      <c r="AU267" s="3">
        <f t="shared" si="151"/>
        <v>1133</v>
      </c>
      <c r="AV267" s="3">
        <v>46.8</v>
      </c>
      <c r="AW267" s="3">
        <f t="shared" si="152"/>
        <v>53024.399999999994</v>
      </c>
      <c r="AX267" s="3"/>
      <c r="AY267" s="3">
        <f t="shared" si="153"/>
        <v>0</v>
      </c>
      <c r="AZ267" s="3">
        <f t="shared" si="154"/>
        <v>0</v>
      </c>
      <c r="BA267" s="3" t="s">
        <v>288</v>
      </c>
      <c r="BB267" s="3" t="s">
        <v>288</v>
      </c>
    </row>
    <row r="268" spans="1:54" x14ac:dyDescent="0.25">
      <c r="A268" s="3">
        <v>24</v>
      </c>
      <c r="B268" s="4" t="s">
        <v>603</v>
      </c>
      <c r="C268" s="4" t="s">
        <v>478</v>
      </c>
      <c r="D268" s="3" t="s">
        <v>6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>
        <v>0</v>
      </c>
      <c r="U268" s="3">
        <v>0</v>
      </c>
      <c r="V268" s="3">
        <f t="shared" ref="V268:V270" si="212">U268*T268</f>
        <v>0</v>
      </c>
      <c r="W268" s="3">
        <v>0</v>
      </c>
      <c r="X268" s="3">
        <v>0</v>
      </c>
      <c r="Y268" s="3">
        <f t="shared" ref="Y268:Y270" si="213">X268*W268</f>
        <v>0</v>
      </c>
      <c r="Z268" s="3">
        <v>60</v>
      </c>
      <c r="AA268" s="3">
        <v>150</v>
      </c>
      <c r="AB268" s="3">
        <f t="shared" si="207"/>
        <v>9000</v>
      </c>
      <c r="AC268" s="3"/>
      <c r="AD268" s="3"/>
      <c r="AE268" s="3">
        <f t="shared" si="208"/>
        <v>0</v>
      </c>
      <c r="AF268" s="3"/>
      <c r="AG268" s="3"/>
      <c r="AH268" s="3">
        <f t="shared" si="209"/>
        <v>0</v>
      </c>
      <c r="AI268" s="3"/>
      <c r="AJ268" s="3"/>
      <c r="AK268" s="3">
        <f t="shared" si="210"/>
        <v>0</v>
      </c>
      <c r="AL268" s="3"/>
      <c r="AM268" s="3"/>
      <c r="AN268" s="3">
        <f t="shared" si="211"/>
        <v>0</v>
      </c>
      <c r="AO268" s="3"/>
      <c r="AP268" s="3"/>
      <c r="AQ268" s="3">
        <f t="shared" si="149"/>
        <v>0</v>
      </c>
      <c r="AR268" s="3" t="s">
        <v>238</v>
      </c>
      <c r="AS268" s="3" t="s">
        <v>6</v>
      </c>
      <c r="AT268" s="3">
        <f t="shared" si="150"/>
        <v>9000</v>
      </c>
      <c r="AU268" s="3">
        <f t="shared" si="151"/>
        <v>9270</v>
      </c>
      <c r="AV268" s="3">
        <v>1.91</v>
      </c>
      <c r="AW268" s="3">
        <f t="shared" si="152"/>
        <v>17705.7</v>
      </c>
      <c r="AX268" s="3"/>
      <c r="AY268" s="3">
        <f t="shared" si="153"/>
        <v>0</v>
      </c>
      <c r="AZ268" s="3">
        <f t="shared" si="154"/>
        <v>0</v>
      </c>
      <c r="BA268" s="3" t="s">
        <v>288</v>
      </c>
      <c r="BB268" s="3" t="s">
        <v>288</v>
      </c>
    </row>
    <row r="269" spans="1:54" ht="30" x14ac:dyDescent="0.25">
      <c r="A269" s="3">
        <v>25</v>
      </c>
      <c r="B269" s="4" t="s">
        <v>611</v>
      </c>
      <c r="C269" s="4" t="s">
        <v>479</v>
      </c>
      <c r="D269" s="3" t="s">
        <v>7</v>
      </c>
      <c r="E269" s="3">
        <v>10</v>
      </c>
      <c r="F269" s="3">
        <v>20</v>
      </c>
      <c r="G269" s="3">
        <f t="shared" ref="G269:G270" si="214">F269*E269</f>
        <v>200</v>
      </c>
      <c r="H269" s="3">
        <v>10</v>
      </c>
      <c r="I269" s="3">
        <v>13</v>
      </c>
      <c r="J269" s="3">
        <f t="shared" ref="J269:J270" si="215">I269*H269</f>
        <v>130</v>
      </c>
      <c r="K269" s="3">
        <v>0</v>
      </c>
      <c r="L269" s="3">
        <v>0</v>
      </c>
      <c r="M269" s="3">
        <f t="shared" ref="M269:M270" si="216">L269*K269</f>
        <v>0</v>
      </c>
      <c r="N269" s="3">
        <v>0</v>
      </c>
      <c r="O269" s="3">
        <v>0</v>
      </c>
      <c r="P269" s="3">
        <f t="shared" ref="P269:P270" si="217">O269*N269</f>
        <v>0</v>
      </c>
      <c r="Q269" s="3"/>
      <c r="R269" s="3"/>
      <c r="S269" s="3">
        <f t="shared" ref="S269:S270" si="218">R269*Q269</f>
        <v>0</v>
      </c>
      <c r="T269" s="3">
        <v>5</v>
      </c>
      <c r="U269" s="3">
        <v>80</v>
      </c>
      <c r="V269" s="3">
        <f t="shared" si="212"/>
        <v>400</v>
      </c>
      <c r="W269" s="3">
        <v>5</v>
      </c>
      <c r="X269" s="3">
        <v>80</v>
      </c>
      <c r="Y269" s="3">
        <f t="shared" si="213"/>
        <v>400</v>
      </c>
      <c r="Z269" s="3"/>
      <c r="AA269" s="3"/>
      <c r="AB269" s="3">
        <f t="shared" si="207"/>
        <v>0</v>
      </c>
      <c r="AC269" s="3"/>
      <c r="AD269" s="3"/>
      <c r="AE269" s="3">
        <f t="shared" si="208"/>
        <v>0</v>
      </c>
      <c r="AF269" s="3"/>
      <c r="AG269" s="3"/>
      <c r="AH269" s="3">
        <f t="shared" si="209"/>
        <v>0</v>
      </c>
      <c r="AI269" s="3"/>
      <c r="AJ269" s="3"/>
      <c r="AK269" s="3">
        <f t="shared" si="210"/>
        <v>0</v>
      </c>
      <c r="AL269" s="3"/>
      <c r="AM269" s="3"/>
      <c r="AN269" s="3">
        <f t="shared" si="211"/>
        <v>0</v>
      </c>
      <c r="AO269" s="3"/>
      <c r="AP269" s="3"/>
      <c r="AQ269" s="3">
        <f t="shared" si="149"/>
        <v>0</v>
      </c>
      <c r="AR269" s="3" t="s">
        <v>62</v>
      </c>
      <c r="AS269" s="3" t="s">
        <v>7</v>
      </c>
      <c r="AT269" s="3">
        <f t="shared" si="150"/>
        <v>1130</v>
      </c>
      <c r="AU269" s="3">
        <f t="shared" si="151"/>
        <v>1163.9000000000001</v>
      </c>
      <c r="AV269" s="3"/>
      <c r="AW269" s="3">
        <f t="shared" si="152"/>
        <v>0</v>
      </c>
      <c r="AX269" s="3"/>
      <c r="AY269" s="3">
        <f t="shared" si="153"/>
        <v>0</v>
      </c>
      <c r="AZ269" s="3">
        <f t="shared" si="154"/>
        <v>0</v>
      </c>
      <c r="BA269" s="3" t="s">
        <v>288</v>
      </c>
      <c r="BB269" s="3" t="s">
        <v>288</v>
      </c>
    </row>
    <row r="270" spans="1:54" x14ac:dyDescent="0.25">
      <c r="A270" s="3">
        <v>26</v>
      </c>
      <c r="B270" s="4" t="s">
        <v>569</v>
      </c>
      <c r="C270" s="4" t="s">
        <v>480</v>
      </c>
      <c r="D270" s="3" t="s">
        <v>7</v>
      </c>
      <c r="E270" s="3">
        <v>0</v>
      </c>
      <c r="F270" s="3">
        <v>0</v>
      </c>
      <c r="G270" s="3">
        <f t="shared" si="214"/>
        <v>0</v>
      </c>
      <c r="H270" s="3">
        <v>0</v>
      </c>
      <c r="I270" s="3">
        <v>0</v>
      </c>
      <c r="J270" s="3">
        <f t="shared" si="215"/>
        <v>0</v>
      </c>
      <c r="K270" s="3">
        <v>5</v>
      </c>
      <c r="L270" s="3">
        <v>100</v>
      </c>
      <c r="M270" s="3">
        <f t="shared" si="216"/>
        <v>500</v>
      </c>
      <c r="N270" s="3">
        <v>0</v>
      </c>
      <c r="O270" s="3">
        <v>0</v>
      </c>
      <c r="P270" s="3">
        <f t="shared" si="217"/>
        <v>0</v>
      </c>
      <c r="Q270" s="3"/>
      <c r="R270" s="3"/>
      <c r="S270" s="3">
        <f t="shared" si="218"/>
        <v>0</v>
      </c>
      <c r="T270" s="3"/>
      <c r="U270" s="3"/>
      <c r="V270" s="3">
        <f t="shared" si="212"/>
        <v>0</v>
      </c>
      <c r="W270" s="3"/>
      <c r="X270" s="3"/>
      <c r="Y270" s="3">
        <f t="shared" si="213"/>
        <v>0</v>
      </c>
      <c r="Z270" s="3"/>
      <c r="AA270" s="3"/>
      <c r="AB270" s="3">
        <f t="shared" si="207"/>
        <v>0</v>
      </c>
      <c r="AC270" s="3"/>
      <c r="AD270" s="3"/>
      <c r="AE270" s="3">
        <f t="shared" si="208"/>
        <v>0</v>
      </c>
      <c r="AF270" s="3"/>
      <c r="AG270" s="3"/>
      <c r="AH270" s="3">
        <f t="shared" si="209"/>
        <v>0</v>
      </c>
      <c r="AI270" s="3"/>
      <c r="AJ270" s="3"/>
      <c r="AK270" s="3">
        <f t="shared" si="210"/>
        <v>0</v>
      </c>
      <c r="AL270" s="3"/>
      <c r="AM270" s="3"/>
      <c r="AN270" s="3">
        <f t="shared" si="211"/>
        <v>0</v>
      </c>
      <c r="AO270" s="3"/>
      <c r="AP270" s="3"/>
      <c r="AQ270" s="3">
        <f t="shared" si="149"/>
        <v>0</v>
      </c>
      <c r="AR270" s="3" t="s">
        <v>172</v>
      </c>
      <c r="AS270" s="3" t="s">
        <v>7</v>
      </c>
      <c r="AT270" s="3">
        <f t="shared" si="150"/>
        <v>500</v>
      </c>
      <c r="AU270" s="3">
        <f t="shared" si="151"/>
        <v>515</v>
      </c>
      <c r="AV270" s="3">
        <v>5.76</v>
      </c>
      <c r="AW270" s="3">
        <f t="shared" si="152"/>
        <v>2966.4</v>
      </c>
      <c r="AX270" s="3"/>
      <c r="AY270" s="3">
        <f t="shared" si="153"/>
        <v>0</v>
      </c>
      <c r="AZ270" s="3">
        <f t="shared" si="154"/>
        <v>0</v>
      </c>
      <c r="BA270" s="3" t="s">
        <v>289</v>
      </c>
      <c r="BB270" s="3" t="s">
        <v>289</v>
      </c>
    </row>
    <row r="271" spans="1:54" ht="30" x14ac:dyDescent="0.25">
      <c r="A271" s="3">
        <v>27</v>
      </c>
      <c r="B271" s="4" t="s">
        <v>551</v>
      </c>
      <c r="C271" s="4" t="s">
        <v>481</v>
      </c>
      <c r="D271" s="3" t="s">
        <v>6</v>
      </c>
      <c r="E271" s="3">
        <v>60</v>
      </c>
      <c r="F271" s="3">
        <v>40</v>
      </c>
      <c r="G271" s="3">
        <f t="shared" ref="G271" si="219">F271*E271</f>
        <v>2400</v>
      </c>
      <c r="H271" s="3">
        <v>0</v>
      </c>
      <c r="I271" s="3">
        <v>0</v>
      </c>
      <c r="J271" s="3">
        <f t="shared" ref="J271" si="220">I271*H271</f>
        <v>0</v>
      </c>
      <c r="K271" s="3">
        <v>0</v>
      </c>
      <c r="L271" s="3">
        <v>0</v>
      </c>
      <c r="M271" s="3">
        <f t="shared" ref="M271" si="221">L271*K271</f>
        <v>0</v>
      </c>
      <c r="N271" s="3">
        <v>0</v>
      </c>
      <c r="O271" s="3">
        <v>0</v>
      </c>
      <c r="P271" s="3">
        <f t="shared" ref="P271" si="222">O271*N271</f>
        <v>0</v>
      </c>
      <c r="Q271" s="3"/>
      <c r="R271" s="3"/>
      <c r="S271" s="3">
        <f t="shared" ref="S271" si="223">R271*Q271</f>
        <v>0</v>
      </c>
      <c r="T271" s="3">
        <v>30</v>
      </c>
      <c r="U271" s="3">
        <v>50</v>
      </c>
      <c r="V271" s="3">
        <f t="shared" ref="V271" si="224">U271*T271</f>
        <v>1500</v>
      </c>
      <c r="W271" s="3">
        <v>30</v>
      </c>
      <c r="X271" s="3">
        <v>50</v>
      </c>
      <c r="Y271" s="3">
        <f t="shared" ref="Y271" si="225">X271*W271</f>
        <v>1500</v>
      </c>
      <c r="Z271" s="3">
        <v>30</v>
      </c>
      <c r="AA271" s="3">
        <v>35</v>
      </c>
      <c r="AB271" s="3">
        <f t="shared" si="207"/>
        <v>1050</v>
      </c>
      <c r="AC271" s="3">
        <v>30</v>
      </c>
      <c r="AD271" s="3">
        <v>80</v>
      </c>
      <c r="AE271" s="3">
        <f t="shared" si="208"/>
        <v>2400</v>
      </c>
      <c r="AF271" s="3">
        <v>40</v>
      </c>
      <c r="AG271" s="3">
        <v>20</v>
      </c>
      <c r="AH271" s="3">
        <f t="shared" si="209"/>
        <v>800</v>
      </c>
      <c r="AI271" s="3">
        <v>44</v>
      </c>
      <c r="AJ271" s="3">
        <v>20</v>
      </c>
      <c r="AK271" s="3">
        <f t="shared" si="210"/>
        <v>880</v>
      </c>
      <c r="AL271" s="3">
        <v>28</v>
      </c>
      <c r="AM271" s="3">
        <v>60</v>
      </c>
      <c r="AN271" s="3">
        <f t="shared" si="211"/>
        <v>1680</v>
      </c>
      <c r="AO271" s="3"/>
      <c r="AP271" s="3"/>
      <c r="AQ271" s="3">
        <f t="shared" si="149"/>
        <v>0</v>
      </c>
      <c r="AR271" s="3" t="s">
        <v>51</v>
      </c>
      <c r="AS271" s="3" t="s">
        <v>6</v>
      </c>
      <c r="AT271" s="3">
        <f t="shared" si="150"/>
        <v>12210</v>
      </c>
      <c r="AU271" s="3">
        <f t="shared" si="151"/>
        <v>12576.300000000001</v>
      </c>
      <c r="AV271" s="3">
        <v>26.25</v>
      </c>
      <c r="AW271" s="3">
        <f t="shared" si="152"/>
        <v>330127.875</v>
      </c>
      <c r="AX271" s="3"/>
      <c r="AY271" s="3">
        <f t="shared" si="153"/>
        <v>0</v>
      </c>
      <c r="AZ271" s="3">
        <f t="shared" si="154"/>
        <v>0</v>
      </c>
      <c r="BA271" s="3" t="s">
        <v>288</v>
      </c>
      <c r="BB271" s="3" t="s">
        <v>288</v>
      </c>
    </row>
    <row r="272" spans="1:54" ht="30" x14ac:dyDescent="0.25">
      <c r="A272" s="3">
        <v>28</v>
      </c>
      <c r="B272" s="4" t="s">
        <v>578</v>
      </c>
      <c r="C272" s="4" t="s">
        <v>683</v>
      </c>
      <c r="D272" s="3" t="s">
        <v>6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>
        <v>0</v>
      </c>
      <c r="U272" s="3">
        <v>0</v>
      </c>
      <c r="V272" s="3"/>
      <c r="W272" s="3">
        <v>0</v>
      </c>
      <c r="X272" s="3">
        <v>0</v>
      </c>
      <c r="Y272" s="3"/>
      <c r="Z272" s="3">
        <v>50</v>
      </c>
      <c r="AA272" s="3">
        <v>30</v>
      </c>
      <c r="AB272" s="3">
        <f t="shared" si="207"/>
        <v>1500</v>
      </c>
      <c r="AC272" s="3"/>
      <c r="AD272" s="3"/>
      <c r="AE272" s="3">
        <f t="shared" si="208"/>
        <v>0</v>
      </c>
      <c r="AF272" s="3"/>
      <c r="AG272" s="3"/>
      <c r="AH272" s="3">
        <f t="shared" si="209"/>
        <v>0</v>
      </c>
      <c r="AI272" s="3"/>
      <c r="AJ272" s="3"/>
      <c r="AK272" s="3">
        <f t="shared" si="210"/>
        <v>0</v>
      </c>
      <c r="AL272" s="3"/>
      <c r="AM272" s="3"/>
      <c r="AN272" s="3">
        <f t="shared" si="211"/>
        <v>0</v>
      </c>
      <c r="AO272" s="3"/>
      <c r="AP272" s="3"/>
      <c r="AQ272" s="3">
        <f t="shared" si="149"/>
        <v>0</v>
      </c>
      <c r="AR272" s="3" t="s">
        <v>243</v>
      </c>
      <c r="AS272" s="3" t="s">
        <v>6</v>
      </c>
      <c r="AT272" s="3">
        <f t="shared" si="150"/>
        <v>1500</v>
      </c>
      <c r="AU272" s="3">
        <f t="shared" si="151"/>
        <v>1545</v>
      </c>
      <c r="AV272" s="3">
        <v>5.16</v>
      </c>
      <c r="AW272" s="3">
        <f t="shared" si="152"/>
        <v>7972.2</v>
      </c>
      <c r="AX272" s="3"/>
      <c r="AY272" s="3">
        <f t="shared" si="153"/>
        <v>0</v>
      </c>
      <c r="AZ272" s="3">
        <f t="shared" si="154"/>
        <v>0</v>
      </c>
      <c r="BA272" s="3" t="s">
        <v>289</v>
      </c>
      <c r="BB272" s="3" t="s">
        <v>289</v>
      </c>
    </row>
    <row r="273" spans="1:54" ht="60" x14ac:dyDescent="0.25">
      <c r="A273" s="3">
        <v>29</v>
      </c>
      <c r="B273" s="4" t="s">
        <v>613</v>
      </c>
      <c r="C273" s="4" t="s">
        <v>669</v>
      </c>
      <c r="D273" s="3" t="s">
        <v>8</v>
      </c>
      <c r="E273" s="3">
        <v>90</v>
      </c>
      <c r="F273" s="3">
        <v>40</v>
      </c>
      <c r="G273" s="3">
        <f t="shared" ref="G273" si="226">F273*E273</f>
        <v>3600</v>
      </c>
      <c r="H273" s="3">
        <v>0</v>
      </c>
      <c r="I273" s="3">
        <v>0</v>
      </c>
      <c r="J273" s="3">
        <f t="shared" ref="J273" si="227">I273*H273</f>
        <v>0</v>
      </c>
      <c r="K273" s="3">
        <v>0</v>
      </c>
      <c r="L273" s="3">
        <v>0</v>
      </c>
      <c r="M273" s="3">
        <f t="shared" ref="M273" si="228">L273*K273</f>
        <v>0</v>
      </c>
      <c r="N273" s="3">
        <v>0</v>
      </c>
      <c r="O273" s="3">
        <v>0</v>
      </c>
      <c r="P273" s="3">
        <f t="shared" ref="P273" si="229">O273*N273</f>
        <v>0</v>
      </c>
      <c r="Q273" s="3"/>
      <c r="R273" s="3"/>
      <c r="S273" s="3">
        <f t="shared" ref="S273" si="230">R273*Q273</f>
        <v>0</v>
      </c>
      <c r="T273" s="3"/>
      <c r="U273" s="3"/>
      <c r="V273" s="3">
        <f t="shared" ref="V273" si="231">U273*T273</f>
        <v>0</v>
      </c>
      <c r="W273" s="3"/>
      <c r="X273" s="3"/>
      <c r="Y273" s="3">
        <f t="shared" ref="Y273" si="232">X273*W273</f>
        <v>0</v>
      </c>
      <c r="Z273" s="3"/>
      <c r="AA273" s="3"/>
      <c r="AB273" s="3">
        <f t="shared" si="207"/>
        <v>0</v>
      </c>
      <c r="AC273" s="3"/>
      <c r="AD273" s="3"/>
      <c r="AE273" s="3">
        <f t="shared" si="208"/>
        <v>0</v>
      </c>
      <c r="AF273" s="3"/>
      <c r="AG273" s="3"/>
      <c r="AH273" s="3">
        <f t="shared" si="209"/>
        <v>0</v>
      </c>
      <c r="AI273" s="3"/>
      <c r="AJ273" s="3"/>
      <c r="AK273" s="3">
        <f t="shared" si="210"/>
        <v>0</v>
      </c>
      <c r="AL273" s="3"/>
      <c r="AM273" s="3"/>
      <c r="AN273" s="3">
        <f t="shared" si="211"/>
        <v>0</v>
      </c>
      <c r="AO273" s="3">
        <v>360</v>
      </c>
      <c r="AP273" s="3">
        <v>6</v>
      </c>
      <c r="AQ273" s="3">
        <f t="shared" si="149"/>
        <v>2160</v>
      </c>
      <c r="AR273" s="3" t="s">
        <v>50</v>
      </c>
      <c r="AS273" s="3" t="s">
        <v>6</v>
      </c>
      <c r="AT273" s="3">
        <f t="shared" si="150"/>
        <v>5760</v>
      </c>
      <c r="AU273" s="3">
        <f t="shared" si="151"/>
        <v>5932.8</v>
      </c>
      <c r="AV273" s="3">
        <v>4.2699999999999996</v>
      </c>
      <c r="AW273" s="3">
        <f t="shared" si="152"/>
        <v>25333.055999999997</v>
      </c>
      <c r="AX273" s="3"/>
      <c r="AY273" s="3">
        <f t="shared" si="153"/>
        <v>0</v>
      </c>
      <c r="AZ273" s="3">
        <f t="shared" si="154"/>
        <v>0</v>
      </c>
      <c r="BA273" s="3" t="s">
        <v>288</v>
      </c>
      <c r="BB273" s="3" t="s">
        <v>288</v>
      </c>
    </row>
    <row r="274" spans="1:54" ht="30" x14ac:dyDescent="0.25">
      <c r="A274" s="3">
        <v>30</v>
      </c>
      <c r="B274" s="4" t="s">
        <v>614</v>
      </c>
      <c r="C274" s="4" t="s">
        <v>670</v>
      </c>
      <c r="D274" s="3" t="s">
        <v>6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>
        <v>0</v>
      </c>
      <c r="U274" s="3">
        <v>0</v>
      </c>
      <c r="V274" s="3"/>
      <c r="W274" s="3">
        <v>0</v>
      </c>
      <c r="X274" s="3">
        <v>0</v>
      </c>
      <c r="Y274" s="3"/>
      <c r="Z274" s="3">
        <v>7</v>
      </c>
      <c r="AA274" s="3">
        <v>35</v>
      </c>
      <c r="AB274" s="3">
        <f t="shared" si="207"/>
        <v>245</v>
      </c>
      <c r="AC274" s="3"/>
      <c r="AD274" s="3"/>
      <c r="AE274" s="3">
        <f t="shared" si="208"/>
        <v>0</v>
      </c>
      <c r="AF274" s="3"/>
      <c r="AG274" s="3"/>
      <c r="AH274" s="3">
        <f t="shared" si="209"/>
        <v>0</v>
      </c>
      <c r="AI274" s="3"/>
      <c r="AJ274" s="3"/>
      <c r="AK274" s="3">
        <f t="shared" si="210"/>
        <v>0</v>
      </c>
      <c r="AL274" s="3"/>
      <c r="AM274" s="3"/>
      <c r="AN274" s="3">
        <f t="shared" si="211"/>
        <v>0</v>
      </c>
      <c r="AO274" s="3"/>
      <c r="AP274" s="3"/>
      <c r="AQ274" s="3">
        <f t="shared" si="149"/>
        <v>0</v>
      </c>
      <c r="AR274" s="3" t="s">
        <v>241</v>
      </c>
      <c r="AS274" s="3" t="s">
        <v>6</v>
      </c>
      <c r="AT274" s="3">
        <f t="shared" si="150"/>
        <v>245</v>
      </c>
      <c r="AU274" s="3">
        <f t="shared" si="151"/>
        <v>252.35</v>
      </c>
      <c r="AV274" s="3">
        <v>2.08</v>
      </c>
      <c r="AW274" s="3">
        <f t="shared" si="152"/>
        <v>524.88800000000003</v>
      </c>
      <c r="AX274" s="3"/>
      <c r="AY274" s="3">
        <f t="shared" si="153"/>
        <v>0</v>
      </c>
      <c r="AZ274" s="3">
        <f t="shared" si="154"/>
        <v>0</v>
      </c>
      <c r="BA274" s="3" t="s">
        <v>289</v>
      </c>
      <c r="BB274" s="3" t="s">
        <v>289</v>
      </c>
    </row>
    <row r="275" spans="1:54" ht="75" x14ac:dyDescent="0.25">
      <c r="A275" s="3">
        <v>31</v>
      </c>
      <c r="B275" s="4" t="s">
        <v>616</v>
      </c>
      <c r="C275" s="4" t="s">
        <v>684</v>
      </c>
      <c r="D275" s="3" t="s">
        <v>6</v>
      </c>
      <c r="E275" s="3">
        <v>0</v>
      </c>
      <c r="F275" s="3">
        <v>0</v>
      </c>
      <c r="G275" s="3">
        <f t="shared" ref="G275" si="233">F275*E275</f>
        <v>0</v>
      </c>
      <c r="H275" s="3">
        <v>0</v>
      </c>
      <c r="I275" s="3">
        <v>0</v>
      </c>
      <c r="J275" s="3">
        <f t="shared" ref="J275" si="234">I275*H275</f>
        <v>0</v>
      </c>
      <c r="K275" s="3">
        <v>10</v>
      </c>
      <c r="L275" s="3">
        <v>200</v>
      </c>
      <c r="M275" s="3">
        <f t="shared" ref="M275" si="235">L275*K275</f>
        <v>2000</v>
      </c>
      <c r="N275" s="3">
        <v>0</v>
      </c>
      <c r="O275" s="3">
        <v>0</v>
      </c>
      <c r="P275" s="3">
        <f t="shared" ref="P275" si="236">O275*N275</f>
        <v>0</v>
      </c>
      <c r="Q275" s="3"/>
      <c r="R275" s="3"/>
      <c r="S275" s="3">
        <f t="shared" ref="S275" si="237">R275*Q275</f>
        <v>0</v>
      </c>
      <c r="T275" s="3"/>
      <c r="U275" s="3"/>
      <c r="V275" s="3">
        <f t="shared" ref="V275" si="238">U275*T275</f>
        <v>0</v>
      </c>
      <c r="W275" s="3"/>
      <c r="X275" s="3"/>
      <c r="Y275" s="3">
        <f t="shared" ref="Y275" si="239">X275*W275</f>
        <v>0</v>
      </c>
      <c r="Z275" s="3"/>
      <c r="AA275" s="3"/>
      <c r="AB275" s="3">
        <f t="shared" si="207"/>
        <v>0</v>
      </c>
      <c r="AC275" s="3"/>
      <c r="AD275" s="3"/>
      <c r="AE275" s="3">
        <f t="shared" si="208"/>
        <v>0</v>
      </c>
      <c r="AF275" s="3"/>
      <c r="AG275" s="3"/>
      <c r="AH275" s="3">
        <f t="shared" si="209"/>
        <v>0</v>
      </c>
      <c r="AI275" s="3"/>
      <c r="AJ275" s="3"/>
      <c r="AK275" s="3">
        <f t="shared" si="210"/>
        <v>0</v>
      </c>
      <c r="AL275" s="3"/>
      <c r="AM275" s="3"/>
      <c r="AN275" s="3">
        <f t="shared" si="211"/>
        <v>0</v>
      </c>
      <c r="AO275" s="3"/>
      <c r="AP275" s="3"/>
      <c r="AQ275" s="3">
        <f t="shared" ref="AQ275:AQ285" si="240">AP275*AO275</f>
        <v>0</v>
      </c>
      <c r="AR275" s="3" t="s">
        <v>158</v>
      </c>
      <c r="AS275" s="3" t="s">
        <v>6</v>
      </c>
      <c r="AT275" s="3">
        <f t="shared" ref="AT275:AT285" si="241">AQ275+AN275+AK275+AH275+AE275+AB275+Y275+V275+S275+P275+M275+J275+G275</f>
        <v>2000</v>
      </c>
      <c r="AU275" s="3">
        <f t="shared" ref="AU275:AU285" si="242">AT275*1.03</f>
        <v>2060</v>
      </c>
      <c r="AV275" s="3">
        <v>2.8</v>
      </c>
      <c r="AW275" s="3">
        <f t="shared" ref="AW275:AW285" si="243">AV275*AU275</f>
        <v>5768</v>
      </c>
      <c r="AX275" s="3"/>
      <c r="AY275" s="3">
        <f t="shared" ref="AY275:AY285" si="244">AX275*1.1</f>
        <v>0</v>
      </c>
      <c r="AZ275" s="3">
        <f t="shared" ref="AZ275:AZ285" si="245">AY275*1.07</f>
        <v>0</v>
      </c>
      <c r="BA275" s="3" t="s">
        <v>288</v>
      </c>
      <c r="BB275" s="3" t="s">
        <v>288</v>
      </c>
    </row>
    <row r="276" spans="1:54" ht="105" x14ac:dyDescent="0.25">
      <c r="A276" s="3">
        <v>32</v>
      </c>
      <c r="B276" s="4" t="s">
        <v>621</v>
      </c>
      <c r="C276" s="4" t="s">
        <v>229</v>
      </c>
      <c r="D276" s="3" t="s">
        <v>64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>
        <v>3</v>
      </c>
      <c r="R276" s="3">
        <v>1</v>
      </c>
      <c r="S276" s="3">
        <f t="shared" ref="S276:S279" si="246">R276*Q276</f>
        <v>3</v>
      </c>
      <c r="T276" s="3"/>
      <c r="U276" s="3"/>
      <c r="V276" s="3">
        <f t="shared" ref="V276:V279" si="247">U276*T276</f>
        <v>0</v>
      </c>
      <c r="W276" s="3"/>
      <c r="X276" s="3"/>
      <c r="Y276" s="3">
        <f t="shared" ref="Y276:Y279" si="248">X276*W276</f>
        <v>0</v>
      </c>
      <c r="Z276" s="3"/>
      <c r="AA276" s="3"/>
      <c r="AB276" s="3">
        <f t="shared" ref="AB276:AB279" si="249">AA276*Z276</f>
        <v>0</v>
      </c>
      <c r="AC276" s="3"/>
      <c r="AD276" s="3"/>
      <c r="AE276" s="3">
        <f t="shared" ref="AE276:AE280" si="250">AD276*AC276</f>
        <v>0</v>
      </c>
      <c r="AF276" s="3"/>
      <c r="AG276" s="3"/>
      <c r="AH276" s="3">
        <f t="shared" ref="AH276:AH280" si="251">AG276*AF276</f>
        <v>0</v>
      </c>
      <c r="AI276" s="3"/>
      <c r="AJ276" s="3"/>
      <c r="AK276" s="3">
        <f t="shared" ref="AK276:AK284" si="252">AJ276*AI276</f>
        <v>0</v>
      </c>
      <c r="AL276" s="3"/>
      <c r="AM276" s="3"/>
      <c r="AN276" s="3">
        <f t="shared" ref="AN276:AN280" si="253">AM276*AL276</f>
        <v>0</v>
      </c>
      <c r="AO276" s="3"/>
      <c r="AP276" s="3"/>
      <c r="AQ276" s="3">
        <f t="shared" si="240"/>
        <v>0</v>
      </c>
      <c r="AR276" s="3" t="s">
        <v>229</v>
      </c>
      <c r="AS276" s="3" t="s">
        <v>64</v>
      </c>
      <c r="AT276" s="3">
        <f t="shared" si="241"/>
        <v>3</v>
      </c>
      <c r="AU276" s="3">
        <f t="shared" si="242"/>
        <v>3.09</v>
      </c>
      <c r="AV276" s="3">
        <v>125</v>
      </c>
      <c r="AW276" s="3">
        <f t="shared" si="243"/>
        <v>386.25</v>
      </c>
      <c r="AX276" s="3"/>
      <c r="AY276" s="3">
        <f t="shared" si="244"/>
        <v>0</v>
      </c>
      <c r="AZ276" s="3">
        <f t="shared" si="245"/>
        <v>0</v>
      </c>
      <c r="BA276" s="3" t="s">
        <v>288</v>
      </c>
      <c r="BB276" s="3" t="s">
        <v>288</v>
      </c>
    </row>
    <row r="277" spans="1:54" x14ac:dyDescent="0.25">
      <c r="A277" s="3">
        <v>33</v>
      </c>
      <c r="B277" s="4" t="s">
        <v>615</v>
      </c>
      <c r="C277" s="4" t="s">
        <v>685</v>
      </c>
      <c r="D277" s="3" t="s">
        <v>6</v>
      </c>
      <c r="E277" s="3">
        <v>0</v>
      </c>
      <c r="F277" s="3">
        <v>0</v>
      </c>
      <c r="G277" s="3">
        <f t="shared" ref="G277" si="254">F277*E277</f>
        <v>0</v>
      </c>
      <c r="H277" s="3">
        <v>0</v>
      </c>
      <c r="I277" s="3">
        <v>0</v>
      </c>
      <c r="J277" s="3">
        <f t="shared" ref="J277" si="255">I277*H277</f>
        <v>0</v>
      </c>
      <c r="K277" s="3">
        <v>90</v>
      </c>
      <c r="L277" s="3">
        <v>5</v>
      </c>
      <c r="M277" s="3">
        <f t="shared" ref="M277" si="256">L277*K277</f>
        <v>450</v>
      </c>
      <c r="N277" s="3">
        <v>0</v>
      </c>
      <c r="O277" s="3">
        <v>0</v>
      </c>
      <c r="P277" s="3">
        <f t="shared" ref="P277:P278" si="257">O277*N277</f>
        <v>0</v>
      </c>
      <c r="Q277" s="3"/>
      <c r="R277" s="3"/>
      <c r="S277" s="3">
        <f t="shared" si="246"/>
        <v>0</v>
      </c>
      <c r="T277" s="3"/>
      <c r="U277" s="3"/>
      <c r="V277" s="3">
        <f t="shared" si="247"/>
        <v>0</v>
      </c>
      <c r="W277" s="3"/>
      <c r="X277" s="3"/>
      <c r="Y277" s="3">
        <f t="shared" si="248"/>
        <v>0</v>
      </c>
      <c r="Z277" s="3"/>
      <c r="AA277" s="3"/>
      <c r="AB277" s="3">
        <f t="shared" si="249"/>
        <v>0</v>
      </c>
      <c r="AC277" s="3"/>
      <c r="AD277" s="3"/>
      <c r="AE277" s="3">
        <f t="shared" si="250"/>
        <v>0</v>
      </c>
      <c r="AF277" s="3"/>
      <c r="AG277" s="3"/>
      <c r="AH277" s="3">
        <f t="shared" si="251"/>
        <v>0</v>
      </c>
      <c r="AI277" s="3"/>
      <c r="AJ277" s="3"/>
      <c r="AK277" s="3">
        <f t="shared" si="252"/>
        <v>0</v>
      </c>
      <c r="AL277" s="3"/>
      <c r="AM277" s="3"/>
      <c r="AN277" s="3">
        <f t="shared" si="253"/>
        <v>0</v>
      </c>
      <c r="AO277" s="3"/>
      <c r="AP277" s="3"/>
      <c r="AQ277" s="3">
        <f t="shared" si="240"/>
        <v>0</v>
      </c>
      <c r="AR277" s="3" t="s">
        <v>146</v>
      </c>
      <c r="AS277" s="3" t="s">
        <v>6</v>
      </c>
      <c r="AT277" s="3">
        <f t="shared" si="241"/>
        <v>450</v>
      </c>
      <c r="AU277" s="3">
        <f t="shared" si="242"/>
        <v>463.5</v>
      </c>
      <c r="AV277" s="3">
        <v>13.87</v>
      </c>
      <c r="AW277" s="3">
        <f t="shared" si="243"/>
        <v>6428.7449999999999</v>
      </c>
      <c r="AX277" s="3"/>
      <c r="AY277" s="3">
        <f t="shared" si="244"/>
        <v>0</v>
      </c>
      <c r="AZ277" s="3">
        <f t="shared" si="245"/>
        <v>0</v>
      </c>
      <c r="BA277" s="3" t="s">
        <v>288</v>
      </c>
      <c r="BB277" s="3" t="s">
        <v>289</v>
      </c>
    </row>
    <row r="278" spans="1:54" ht="30" x14ac:dyDescent="0.25">
      <c r="A278" s="3">
        <v>34</v>
      </c>
      <c r="B278" s="4" t="s">
        <v>575</v>
      </c>
      <c r="C278" s="4" t="s">
        <v>489</v>
      </c>
      <c r="D278" s="3" t="s">
        <v>6</v>
      </c>
      <c r="E278" s="3">
        <v>60</v>
      </c>
      <c r="F278" s="3">
        <v>210</v>
      </c>
      <c r="G278" s="3">
        <f t="shared" ref="G278" si="258">F278*E278</f>
        <v>12600</v>
      </c>
      <c r="H278" s="3">
        <v>60</v>
      </c>
      <c r="I278" s="3">
        <v>19</v>
      </c>
      <c r="J278" s="3">
        <f t="shared" ref="J278" si="259">I278*H278</f>
        <v>1140</v>
      </c>
      <c r="K278" s="3">
        <v>0</v>
      </c>
      <c r="L278" s="3">
        <v>0</v>
      </c>
      <c r="M278" s="3">
        <f t="shared" ref="M278" si="260">L278*K278</f>
        <v>0</v>
      </c>
      <c r="N278" s="3">
        <v>0</v>
      </c>
      <c r="O278" s="3">
        <v>0</v>
      </c>
      <c r="P278" s="3">
        <f t="shared" si="257"/>
        <v>0</v>
      </c>
      <c r="Q278" s="3">
        <v>70</v>
      </c>
      <c r="R278" s="3">
        <v>2</v>
      </c>
      <c r="S278" s="3">
        <f t="shared" si="246"/>
        <v>140</v>
      </c>
      <c r="T278" s="3">
        <v>30</v>
      </c>
      <c r="U278" s="3">
        <v>560</v>
      </c>
      <c r="V278" s="3">
        <f t="shared" si="247"/>
        <v>16800</v>
      </c>
      <c r="W278" s="3">
        <v>30</v>
      </c>
      <c r="X278" s="3">
        <v>560</v>
      </c>
      <c r="Y278" s="3">
        <f t="shared" si="248"/>
        <v>16800</v>
      </c>
      <c r="Z278" s="3">
        <v>30</v>
      </c>
      <c r="AA278" s="3">
        <v>5</v>
      </c>
      <c r="AB278" s="3">
        <f t="shared" si="249"/>
        <v>150</v>
      </c>
      <c r="AC278" s="3"/>
      <c r="AD278" s="3"/>
      <c r="AE278" s="3">
        <f t="shared" si="250"/>
        <v>0</v>
      </c>
      <c r="AF278" s="3">
        <v>25</v>
      </c>
      <c r="AG278" s="3">
        <v>10</v>
      </c>
      <c r="AH278" s="3">
        <f t="shared" si="251"/>
        <v>250</v>
      </c>
      <c r="AI278" s="3">
        <v>40</v>
      </c>
      <c r="AJ278" s="3">
        <v>5</v>
      </c>
      <c r="AK278" s="3">
        <f t="shared" si="252"/>
        <v>200</v>
      </c>
      <c r="AL278" s="3">
        <v>30</v>
      </c>
      <c r="AM278" s="3">
        <v>50</v>
      </c>
      <c r="AN278" s="3">
        <f t="shared" si="253"/>
        <v>1500</v>
      </c>
      <c r="AO278" s="3"/>
      <c r="AP278" s="3"/>
      <c r="AQ278" s="3">
        <f t="shared" si="240"/>
        <v>0</v>
      </c>
      <c r="AR278" s="3" t="s">
        <v>12</v>
      </c>
      <c r="AS278" s="3" t="s">
        <v>6</v>
      </c>
      <c r="AT278" s="3">
        <f t="shared" si="241"/>
        <v>49580</v>
      </c>
      <c r="AU278" s="3">
        <f t="shared" si="242"/>
        <v>51067.4</v>
      </c>
      <c r="AV278" s="3">
        <v>12.85</v>
      </c>
      <c r="AW278" s="3">
        <f t="shared" si="243"/>
        <v>656216.09</v>
      </c>
      <c r="AX278" s="3"/>
      <c r="AY278" s="3">
        <f t="shared" si="244"/>
        <v>0</v>
      </c>
      <c r="AZ278" s="3">
        <f t="shared" si="245"/>
        <v>0</v>
      </c>
      <c r="BA278" s="3" t="s">
        <v>289</v>
      </c>
      <c r="BB278" s="3" t="s">
        <v>289</v>
      </c>
    </row>
    <row r="279" spans="1:54" x14ac:dyDescent="0.25">
      <c r="A279" s="3">
        <v>35</v>
      </c>
      <c r="B279" s="4" t="s">
        <v>575</v>
      </c>
      <c r="C279" s="4" t="s">
        <v>220</v>
      </c>
      <c r="D279" s="3" t="s">
        <v>64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>
        <v>4</v>
      </c>
      <c r="R279" s="3">
        <v>1</v>
      </c>
      <c r="S279" s="3">
        <f t="shared" si="246"/>
        <v>4</v>
      </c>
      <c r="T279" s="3"/>
      <c r="U279" s="3"/>
      <c r="V279" s="3">
        <f t="shared" si="247"/>
        <v>0</v>
      </c>
      <c r="W279" s="3"/>
      <c r="X279" s="3"/>
      <c r="Y279" s="3">
        <f t="shared" si="248"/>
        <v>0</v>
      </c>
      <c r="Z279" s="3"/>
      <c r="AA279" s="3"/>
      <c r="AB279" s="3">
        <f t="shared" si="249"/>
        <v>0</v>
      </c>
      <c r="AC279" s="3"/>
      <c r="AD279" s="3"/>
      <c r="AE279" s="3">
        <f t="shared" si="250"/>
        <v>0</v>
      </c>
      <c r="AF279" s="3">
        <v>1</v>
      </c>
      <c r="AG279" s="3">
        <v>2</v>
      </c>
      <c r="AH279" s="3">
        <f t="shared" si="251"/>
        <v>2</v>
      </c>
      <c r="AI279" s="3">
        <v>2</v>
      </c>
      <c r="AJ279" s="3">
        <v>2</v>
      </c>
      <c r="AK279" s="3">
        <f t="shared" si="252"/>
        <v>4</v>
      </c>
      <c r="AL279" s="3">
        <v>5</v>
      </c>
      <c r="AM279" s="3">
        <v>10</v>
      </c>
      <c r="AN279" s="3">
        <f t="shared" si="253"/>
        <v>50</v>
      </c>
      <c r="AO279" s="3"/>
      <c r="AP279" s="3"/>
      <c r="AQ279" s="3">
        <f t="shared" si="240"/>
        <v>0</v>
      </c>
      <c r="AR279" s="3" t="s">
        <v>220</v>
      </c>
      <c r="AS279" s="3" t="s">
        <v>64</v>
      </c>
      <c r="AT279" s="3">
        <f t="shared" si="241"/>
        <v>60</v>
      </c>
      <c r="AU279" s="3">
        <f t="shared" si="242"/>
        <v>61.800000000000004</v>
      </c>
      <c r="AV279" s="3">
        <v>501</v>
      </c>
      <c r="AW279" s="3">
        <f t="shared" si="243"/>
        <v>30961.800000000003</v>
      </c>
      <c r="AX279" s="3"/>
      <c r="AY279" s="3">
        <f t="shared" si="244"/>
        <v>0</v>
      </c>
      <c r="AZ279" s="3">
        <f t="shared" si="245"/>
        <v>0</v>
      </c>
      <c r="BA279" s="3" t="s">
        <v>289</v>
      </c>
      <c r="BB279" s="3" t="s">
        <v>289</v>
      </c>
    </row>
    <row r="280" spans="1:54" x14ac:dyDescent="0.25">
      <c r="A280" s="3">
        <v>36</v>
      </c>
      <c r="B280" s="4" t="s">
        <v>624</v>
      </c>
      <c r="C280" s="4" t="s">
        <v>686</v>
      </c>
      <c r="D280" s="3" t="s">
        <v>6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>
        <v>0</v>
      </c>
      <c r="U280" s="3">
        <v>0</v>
      </c>
      <c r="V280" s="3"/>
      <c r="W280" s="3">
        <v>0</v>
      </c>
      <c r="X280" s="3">
        <v>0</v>
      </c>
      <c r="Y280" s="3"/>
      <c r="Z280" s="3">
        <v>0</v>
      </c>
      <c r="AA280" s="3">
        <v>0</v>
      </c>
      <c r="AB280" s="3"/>
      <c r="AC280" s="3">
        <v>50</v>
      </c>
      <c r="AD280" s="3">
        <v>10</v>
      </c>
      <c r="AE280" s="3">
        <f t="shared" si="250"/>
        <v>500</v>
      </c>
      <c r="AF280" s="3">
        <v>20</v>
      </c>
      <c r="AG280" s="3">
        <v>10</v>
      </c>
      <c r="AH280" s="3">
        <f t="shared" si="251"/>
        <v>200</v>
      </c>
      <c r="AI280" s="3">
        <v>24</v>
      </c>
      <c r="AJ280" s="3">
        <v>10</v>
      </c>
      <c r="AK280" s="3">
        <f t="shared" si="252"/>
        <v>240</v>
      </c>
      <c r="AL280" s="3"/>
      <c r="AM280" s="3"/>
      <c r="AN280" s="3">
        <f t="shared" si="253"/>
        <v>0</v>
      </c>
      <c r="AO280" s="3">
        <v>345</v>
      </c>
      <c r="AP280" s="3">
        <v>5</v>
      </c>
      <c r="AQ280" s="3">
        <f t="shared" si="240"/>
        <v>1725</v>
      </c>
      <c r="AR280" s="3" t="s">
        <v>251</v>
      </c>
      <c r="AS280" s="3" t="s">
        <v>6</v>
      </c>
      <c r="AT280" s="3">
        <f t="shared" si="241"/>
        <v>2665</v>
      </c>
      <c r="AU280" s="3">
        <f t="shared" si="242"/>
        <v>2744.9500000000003</v>
      </c>
      <c r="AV280" s="3">
        <v>10.61</v>
      </c>
      <c r="AW280" s="3">
        <f t="shared" si="243"/>
        <v>29123.9195</v>
      </c>
      <c r="AX280" s="3"/>
      <c r="AY280" s="3">
        <f t="shared" si="244"/>
        <v>0</v>
      </c>
      <c r="AZ280" s="3">
        <f t="shared" si="245"/>
        <v>0</v>
      </c>
      <c r="BA280" s="3" t="s">
        <v>288</v>
      </c>
      <c r="BB280" s="3" t="s">
        <v>289</v>
      </c>
    </row>
    <row r="281" spans="1:54" ht="30" x14ac:dyDescent="0.25">
      <c r="A281" s="3">
        <v>37</v>
      </c>
      <c r="B281" s="4" t="s">
        <v>626</v>
      </c>
      <c r="C281" s="4" t="s">
        <v>501</v>
      </c>
      <c r="D281" s="3" t="s">
        <v>6</v>
      </c>
      <c r="E281" s="3">
        <v>60</v>
      </c>
      <c r="F281" s="3">
        <v>210</v>
      </c>
      <c r="G281" s="3">
        <f t="shared" ref="G281" si="261">F281*E281</f>
        <v>12600</v>
      </c>
      <c r="H281" s="3">
        <v>60</v>
      </c>
      <c r="I281" s="3">
        <v>6</v>
      </c>
      <c r="J281" s="3">
        <f t="shared" ref="J281" si="262">I281*H281</f>
        <v>360</v>
      </c>
      <c r="K281" s="3">
        <v>90</v>
      </c>
      <c r="L281" s="3">
        <v>18</v>
      </c>
      <c r="M281" s="3">
        <f t="shared" ref="M281" si="263">L281*K281</f>
        <v>1620</v>
      </c>
      <c r="N281" s="3">
        <v>0</v>
      </c>
      <c r="O281" s="3">
        <v>0</v>
      </c>
      <c r="P281" s="3">
        <f t="shared" ref="P281" si="264">O281*N281</f>
        <v>0</v>
      </c>
      <c r="Q281" s="3">
        <v>40</v>
      </c>
      <c r="R281" s="3">
        <v>1</v>
      </c>
      <c r="S281" s="3">
        <f t="shared" ref="S281:S283" si="265">R281*Q281</f>
        <v>40</v>
      </c>
      <c r="T281" s="3">
        <v>60</v>
      </c>
      <c r="U281" s="3">
        <v>460</v>
      </c>
      <c r="V281" s="3">
        <f t="shared" ref="V281:V283" si="266">U281*T281</f>
        <v>27600</v>
      </c>
      <c r="W281" s="3">
        <v>60</v>
      </c>
      <c r="X281" s="3">
        <v>460</v>
      </c>
      <c r="Y281" s="3">
        <f t="shared" ref="Y281:Y283" si="267">X281*W281</f>
        <v>27600</v>
      </c>
      <c r="Z281" s="3"/>
      <c r="AA281" s="3"/>
      <c r="AB281" s="3">
        <f t="shared" ref="AB281:AB283" si="268">AA281*Z281</f>
        <v>0</v>
      </c>
      <c r="AC281" s="3"/>
      <c r="AD281" s="3"/>
      <c r="AE281" s="3">
        <f t="shared" ref="AE281:AE283" si="269">AD281*AC281</f>
        <v>0</v>
      </c>
      <c r="AF281" s="3">
        <v>20</v>
      </c>
      <c r="AG281" s="3">
        <v>16</v>
      </c>
      <c r="AH281" s="3">
        <f t="shared" ref="AH281:AH283" si="270">AG281*AF281</f>
        <v>320</v>
      </c>
      <c r="AI281" s="3">
        <v>24</v>
      </c>
      <c r="AJ281" s="3">
        <v>17</v>
      </c>
      <c r="AK281" s="3">
        <f t="shared" si="252"/>
        <v>408</v>
      </c>
      <c r="AL281" s="3">
        <v>20</v>
      </c>
      <c r="AM281" s="3">
        <v>34</v>
      </c>
      <c r="AN281" s="3">
        <f t="shared" ref="AN281:AN283" si="271">AM281*AL281</f>
        <v>680</v>
      </c>
      <c r="AO281" s="3">
        <v>360</v>
      </c>
      <c r="AP281" s="3">
        <v>30</v>
      </c>
      <c r="AQ281" s="3">
        <f t="shared" si="240"/>
        <v>10800</v>
      </c>
      <c r="AR281" s="3" t="s">
        <v>20</v>
      </c>
      <c r="AS281" s="3" t="s">
        <v>6</v>
      </c>
      <c r="AT281" s="3">
        <f t="shared" si="241"/>
        <v>82028</v>
      </c>
      <c r="AU281" s="3">
        <f t="shared" si="242"/>
        <v>84488.84</v>
      </c>
      <c r="AV281" s="3">
        <v>45.4</v>
      </c>
      <c r="AW281" s="3">
        <f t="shared" si="243"/>
        <v>3835793.3359999997</v>
      </c>
      <c r="AX281" s="3"/>
      <c r="AY281" s="3">
        <f t="shared" si="244"/>
        <v>0</v>
      </c>
      <c r="AZ281" s="3">
        <f t="shared" si="245"/>
        <v>0</v>
      </c>
      <c r="BA281" s="3" t="s">
        <v>288</v>
      </c>
      <c r="BB281" s="3" t="s">
        <v>289</v>
      </c>
    </row>
    <row r="282" spans="1:54" ht="30" x14ac:dyDescent="0.25">
      <c r="A282" s="3">
        <v>38</v>
      </c>
      <c r="B282" s="4" t="s">
        <v>626</v>
      </c>
      <c r="C282" s="4" t="s">
        <v>502</v>
      </c>
      <c r="D282" s="3" t="s">
        <v>6</v>
      </c>
      <c r="E282" s="3">
        <v>0</v>
      </c>
      <c r="F282" s="3">
        <v>0</v>
      </c>
      <c r="G282" s="3">
        <f t="shared" ref="G282:G283" si="272">F282*E282</f>
        <v>0</v>
      </c>
      <c r="H282" s="3">
        <v>60</v>
      </c>
      <c r="I282" s="3">
        <v>4</v>
      </c>
      <c r="J282" s="3">
        <f t="shared" ref="J282:J283" si="273">I282*H282</f>
        <v>240</v>
      </c>
      <c r="K282" s="3">
        <v>4</v>
      </c>
      <c r="L282" s="3">
        <v>20</v>
      </c>
      <c r="M282" s="3">
        <f t="shared" ref="M282:M283" si="274">L282*K282</f>
        <v>80</v>
      </c>
      <c r="N282" s="3">
        <v>0</v>
      </c>
      <c r="O282" s="3">
        <v>0</v>
      </c>
      <c r="P282" s="3">
        <f t="shared" ref="P282:P283" si="275">O282*N282</f>
        <v>0</v>
      </c>
      <c r="Q282" s="3"/>
      <c r="R282" s="3"/>
      <c r="S282" s="3">
        <f t="shared" si="265"/>
        <v>0</v>
      </c>
      <c r="T282" s="3"/>
      <c r="U282" s="3"/>
      <c r="V282" s="3">
        <f t="shared" si="266"/>
        <v>0</v>
      </c>
      <c r="W282" s="3"/>
      <c r="X282" s="3"/>
      <c r="Y282" s="3">
        <f t="shared" si="267"/>
        <v>0</v>
      </c>
      <c r="Z282" s="3"/>
      <c r="AA282" s="3"/>
      <c r="AB282" s="3">
        <f t="shared" si="268"/>
        <v>0</v>
      </c>
      <c r="AC282" s="3"/>
      <c r="AD282" s="3"/>
      <c r="AE282" s="3">
        <f t="shared" si="269"/>
        <v>0</v>
      </c>
      <c r="AF282" s="3"/>
      <c r="AG282" s="3"/>
      <c r="AH282" s="3">
        <f t="shared" si="270"/>
        <v>0</v>
      </c>
      <c r="AI282" s="3"/>
      <c r="AJ282" s="3"/>
      <c r="AK282" s="3">
        <f t="shared" si="252"/>
        <v>0</v>
      </c>
      <c r="AL282" s="3"/>
      <c r="AM282" s="3"/>
      <c r="AN282" s="3">
        <f t="shared" si="271"/>
        <v>0</v>
      </c>
      <c r="AO282" s="3"/>
      <c r="AP282" s="3"/>
      <c r="AQ282" s="3">
        <f t="shared" si="240"/>
        <v>0</v>
      </c>
      <c r="AR282" s="3" t="s">
        <v>94</v>
      </c>
      <c r="AS282" s="3" t="s">
        <v>6</v>
      </c>
      <c r="AT282" s="3">
        <f t="shared" si="241"/>
        <v>320</v>
      </c>
      <c r="AU282" s="3">
        <f t="shared" si="242"/>
        <v>329.6</v>
      </c>
      <c r="AV282" s="3">
        <v>20</v>
      </c>
      <c r="AW282" s="3">
        <f t="shared" si="243"/>
        <v>6592</v>
      </c>
      <c r="AX282" s="3"/>
      <c r="AY282" s="3">
        <f t="shared" si="244"/>
        <v>0</v>
      </c>
      <c r="AZ282" s="3">
        <f t="shared" si="245"/>
        <v>0</v>
      </c>
      <c r="BA282" s="3" t="s">
        <v>288</v>
      </c>
      <c r="BB282" s="3" t="s">
        <v>289</v>
      </c>
    </row>
    <row r="283" spans="1:54" ht="30" x14ac:dyDescent="0.25">
      <c r="A283" s="3">
        <v>39</v>
      </c>
      <c r="B283" s="4" t="s">
        <v>628</v>
      </c>
      <c r="C283" s="4" t="s">
        <v>687</v>
      </c>
      <c r="D283" s="3" t="s">
        <v>8</v>
      </c>
      <c r="E283" s="3">
        <v>0</v>
      </c>
      <c r="F283" s="3">
        <v>0</v>
      </c>
      <c r="G283" s="3">
        <f t="shared" si="272"/>
        <v>0</v>
      </c>
      <c r="H283" s="3">
        <v>0</v>
      </c>
      <c r="I283" s="3">
        <v>0</v>
      </c>
      <c r="J283" s="3">
        <f t="shared" si="273"/>
        <v>0</v>
      </c>
      <c r="K283" s="3">
        <v>10</v>
      </c>
      <c r="L283" s="3">
        <v>400</v>
      </c>
      <c r="M283" s="3">
        <f t="shared" si="274"/>
        <v>4000</v>
      </c>
      <c r="N283" s="3">
        <v>0</v>
      </c>
      <c r="O283" s="3">
        <v>0</v>
      </c>
      <c r="P283" s="3">
        <f t="shared" si="275"/>
        <v>0</v>
      </c>
      <c r="Q283" s="3"/>
      <c r="R283" s="3"/>
      <c r="S283" s="3">
        <f t="shared" si="265"/>
        <v>0</v>
      </c>
      <c r="T283" s="3"/>
      <c r="U283" s="3"/>
      <c r="V283" s="3">
        <f t="shared" si="266"/>
        <v>0</v>
      </c>
      <c r="W283" s="3"/>
      <c r="X283" s="3"/>
      <c r="Y283" s="3">
        <f t="shared" si="267"/>
        <v>0</v>
      </c>
      <c r="Z283" s="3"/>
      <c r="AA283" s="3"/>
      <c r="AB283" s="3">
        <f t="shared" si="268"/>
        <v>0</v>
      </c>
      <c r="AC283" s="3"/>
      <c r="AD283" s="3"/>
      <c r="AE283" s="3">
        <f t="shared" si="269"/>
        <v>0</v>
      </c>
      <c r="AF283" s="3"/>
      <c r="AG283" s="3"/>
      <c r="AH283" s="3">
        <f t="shared" si="270"/>
        <v>0</v>
      </c>
      <c r="AI283" s="3"/>
      <c r="AJ283" s="3"/>
      <c r="AK283" s="3">
        <f t="shared" si="252"/>
        <v>0</v>
      </c>
      <c r="AL283" s="3"/>
      <c r="AM283" s="3"/>
      <c r="AN283" s="3">
        <f t="shared" si="271"/>
        <v>0</v>
      </c>
      <c r="AO283" s="3"/>
      <c r="AP283" s="3"/>
      <c r="AQ283" s="3">
        <f t="shared" si="240"/>
        <v>0</v>
      </c>
      <c r="AR283" s="3" t="s">
        <v>156</v>
      </c>
      <c r="AS283" s="3" t="s">
        <v>8</v>
      </c>
      <c r="AT283" s="3">
        <f t="shared" si="241"/>
        <v>4000</v>
      </c>
      <c r="AU283" s="3">
        <f t="shared" si="242"/>
        <v>4120</v>
      </c>
      <c r="AV283" s="3">
        <v>2.1</v>
      </c>
      <c r="AW283" s="3">
        <f t="shared" si="243"/>
        <v>8652</v>
      </c>
      <c r="AX283" s="3"/>
      <c r="AY283" s="3">
        <f t="shared" si="244"/>
        <v>0</v>
      </c>
      <c r="AZ283" s="3">
        <f t="shared" si="245"/>
        <v>0</v>
      </c>
      <c r="BA283" s="3" t="s">
        <v>289</v>
      </c>
      <c r="BB283" s="3" t="s">
        <v>289</v>
      </c>
    </row>
    <row r="284" spans="1:54" ht="30" x14ac:dyDescent="0.25">
      <c r="A284" s="3">
        <v>40</v>
      </c>
      <c r="B284" s="4" t="s">
        <v>629</v>
      </c>
      <c r="C284" s="4" t="s">
        <v>688</v>
      </c>
      <c r="D284" s="3" t="s">
        <v>6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>
        <v>0</v>
      </c>
      <c r="U284" s="3">
        <v>0</v>
      </c>
      <c r="V284" s="3"/>
      <c r="W284" s="3">
        <v>0</v>
      </c>
      <c r="X284" s="3">
        <v>0</v>
      </c>
      <c r="Y284" s="3"/>
      <c r="Z284" s="3">
        <v>0</v>
      </c>
      <c r="AA284" s="3">
        <v>0</v>
      </c>
      <c r="AB284" s="3"/>
      <c r="AC284" s="3">
        <v>0</v>
      </c>
      <c r="AD284" s="3">
        <v>0</v>
      </c>
      <c r="AE284" s="3">
        <f t="shared" ref="AE284" si="276">AD284*AC284</f>
        <v>0</v>
      </c>
      <c r="AF284" s="3">
        <v>3</v>
      </c>
      <c r="AG284" s="3">
        <v>5</v>
      </c>
      <c r="AH284" s="3">
        <f t="shared" ref="AH284" si="277">AG284*AF284</f>
        <v>15</v>
      </c>
      <c r="AI284" s="3"/>
      <c r="AJ284" s="3"/>
      <c r="AK284" s="3">
        <f t="shared" si="252"/>
        <v>0</v>
      </c>
      <c r="AL284" s="3"/>
      <c r="AM284" s="3"/>
      <c r="AN284" s="3">
        <f t="shared" ref="AN284" si="278">AM284*AL284</f>
        <v>0</v>
      </c>
      <c r="AO284" s="3"/>
      <c r="AP284" s="3"/>
      <c r="AQ284" s="3">
        <f t="shared" si="240"/>
        <v>0</v>
      </c>
      <c r="AR284" s="3" t="s">
        <v>272</v>
      </c>
      <c r="AS284" s="3" t="s">
        <v>6</v>
      </c>
      <c r="AT284" s="3">
        <f t="shared" si="241"/>
        <v>15</v>
      </c>
      <c r="AU284" s="3">
        <f t="shared" si="242"/>
        <v>15.450000000000001</v>
      </c>
      <c r="AV284" s="3">
        <v>83.33</v>
      </c>
      <c r="AW284" s="3">
        <f t="shared" si="243"/>
        <v>1287.4485</v>
      </c>
      <c r="AX284" s="3"/>
      <c r="AY284" s="3">
        <f t="shared" si="244"/>
        <v>0</v>
      </c>
      <c r="AZ284" s="3">
        <f t="shared" si="245"/>
        <v>0</v>
      </c>
      <c r="BA284" s="3" t="s">
        <v>289</v>
      </c>
      <c r="BB284" s="3" t="s">
        <v>289</v>
      </c>
    </row>
    <row r="285" spans="1:54" ht="30" x14ac:dyDescent="0.25">
      <c r="A285" s="3">
        <v>41</v>
      </c>
      <c r="B285" s="4" t="s">
        <v>579</v>
      </c>
      <c r="C285" s="4" t="s">
        <v>689</v>
      </c>
      <c r="D285" s="3" t="s">
        <v>6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>
        <v>0</v>
      </c>
      <c r="AJ285" s="3">
        <v>0</v>
      </c>
      <c r="AK285" s="3"/>
      <c r="AL285" s="3">
        <v>0</v>
      </c>
      <c r="AM285" s="3">
        <v>0</v>
      </c>
      <c r="AN285" s="3"/>
      <c r="AO285" s="3">
        <v>600</v>
      </c>
      <c r="AP285" s="3">
        <v>2</v>
      </c>
      <c r="AQ285" s="3">
        <f t="shared" si="240"/>
        <v>1200</v>
      </c>
      <c r="AR285" s="3" t="s">
        <v>277</v>
      </c>
      <c r="AS285" s="3" t="s">
        <v>6</v>
      </c>
      <c r="AT285" s="3">
        <f t="shared" si="241"/>
        <v>1200</v>
      </c>
      <c r="AU285" s="3">
        <f t="shared" si="242"/>
        <v>1236</v>
      </c>
      <c r="AV285" s="3">
        <v>5</v>
      </c>
      <c r="AW285" s="3">
        <f t="shared" si="243"/>
        <v>6180</v>
      </c>
      <c r="AX285" s="3"/>
      <c r="AY285" s="3">
        <f t="shared" si="244"/>
        <v>0</v>
      </c>
      <c r="AZ285" s="3">
        <f t="shared" si="245"/>
        <v>0</v>
      </c>
      <c r="BA285" s="3" t="s">
        <v>289</v>
      </c>
      <c r="BB285" s="3" t="s">
        <v>289</v>
      </c>
    </row>
    <row r="286" spans="1:54" ht="30" x14ac:dyDescent="0.25">
      <c r="A286" s="3">
        <v>42</v>
      </c>
      <c r="B286" s="4" t="s">
        <v>641</v>
      </c>
      <c r="C286" s="4" t="s">
        <v>511</v>
      </c>
      <c r="D286" s="3" t="s">
        <v>8</v>
      </c>
      <c r="E286" s="3">
        <v>0</v>
      </c>
      <c r="F286" s="3">
        <v>0</v>
      </c>
      <c r="G286" s="3">
        <f t="shared" ref="G286" si="279">F286*E286</f>
        <v>0</v>
      </c>
      <c r="H286" s="3">
        <v>90</v>
      </c>
      <c r="I286" s="3">
        <v>39</v>
      </c>
      <c r="J286" s="3">
        <f t="shared" ref="J286" si="280">I286*H286</f>
        <v>3510</v>
      </c>
      <c r="K286" s="3">
        <v>0</v>
      </c>
      <c r="L286" s="3">
        <v>0</v>
      </c>
      <c r="M286" s="3">
        <f t="shared" ref="M286" si="281">L286*K286</f>
        <v>0</v>
      </c>
      <c r="N286" s="3">
        <v>100</v>
      </c>
      <c r="O286" s="3">
        <v>100</v>
      </c>
      <c r="P286" s="3">
        <f t="shared" ref="P286" si="282">O286*N286</f>
        <v>10000</v>
      </c>
      <c r="Q286" s="3"/>
      <c r="R286" s="3"/>
      <c r="S286" s="3">
        <f t="shared" ref="S286" si="283">R286*Q286</f>
        <v>0</v>
      </c>
      <c r="T286" s="3"/>
      <c r="U286" s="3"/>
      <c r="V286" s="3">
        <f t="shared" ref="V286" si="284">U286*T286</f>
        <v>0</v>
      </c>
      <c r="W286" s="3"/>
      <c r="X286" s="3"/>
      <c r="Y286" s="3">
        <f t="shared" ref="Y286" si="285">X286*W286</f>
        <v>0</v>
      </c>
      <c r="Z286" s="3"/>
      <c r="AA286" s="3"/>
      <c r="AB286" s="3">
        <f t="shared" ref="AB286" si="286">AA286*Z286</f>
        <v>0</v>
      </c>
      <c r="AC286" s="3"/>
      <c r="AD286" s="3"/>
      <c r="AE286" s="3">
        <f t="shared" ref="AE286:AE288" si="287">AD286*AC286</f>
        <v>0</v>
      </c>
      <c r="AF286" s="3"/>
      <c r="AG286" s="3"/>
      <c r="AH286" s="3">
        <f t="shared" ref="AH286:AH288" si="288">AG286*AF286</f>
        <v>0</v>
      </c>
      <c r="AI286" s="3"/>
      <c r="AJ286" s="3"/>
      <c r="AK286" s="3">
        <f t="shared" ref="AK286:AK288" si="289">AJ286*AI286</f>
        <v>0</v>
      </c>
      <c r="AL286" s="3"/>
      <c r="AM286" s="3"/>
      <c r="AN286" s="3">
        <f t="shared" ref="AN286:AN288" si="290">AM286*AL286</f>
        <v>0</v>
      </c>
      <c r="AO286" s="3"/>
      <c r="AP286" s="3"/>
      <c r="AQ286" s="3">
        <f t="shared" ref="AQ286:AQ288" si="291">AP286*AO286</f>
        <v>0</v>
      </c>
      <c r="AR286" s="3" t="s">
        <v>121</v>
      </c>
      <c r="AS286" s="3" t="s">
        <v>8</v>
      </c>
      <c r="AT286" s="3">
        <f t="shared" ref="AT286:AT288" si="292">AQ286+AN286+AK286+AH286+AE286+AB286+Y286+V286+S286+P286+M286+J286+G286</f>
        <v>13510</v>
      </c>
      <c r="AU286" s="3">
        <f t="shared" ref="AU286:AU288" si="293">AT286*1.03</f>
        <v>13915.300000000001</v>
      </c>
      <c r="AV286" s="3">
        <v>3.67</v>
      </c>
      <c r="AW286" s="3">
        <f t="shared" ref="AW286:AW288" si="294">AV286*AU286</f>
        <v>51069.151000000005</v>
      </c>
      <c r="AX286" s="3"/>
      <c r="AY286" s="3">
        <f t="shared" ref="AY286:AY288" si="295">AX286*1.1</f>
        <v>0</v>
      </c>
      <c r="AZ286" s="3">
        <f t="shared" ref="AZ286:AZ288" si="296">AY286*1.07</f>
        <v>0</v>
      </c>
      <c r="BA286" s="3" t="s">
        <v>288</v>
      </c>
      <c r="BB286" s="3" t="s">
        <v>288</v>
      </c>
    </row>
    <row r="287" spans="1:54" ht="30" x14ac:dyDescent="0.25">
      <c r="A287" s="3">
        <v>43</v>
      </c>
      <c r="B287" s="4" t="s">
        <v>608</v>
      </c>
      <c r="C287" s="4" t="s">
        <v>525</v>
      </c>
      <c r="D287" s="3" t="s">
        <v>7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>
        <v>0</v>
      </c>
      <c r="U287" s="3">
        <v>0</v>
      </c>
      <c r="V287" s="3"/>
      <c r="W287" s="3">
        <v>0</v>
      </c>
      <c r="X287" s="3">
        <v>0</v>
      </c>
      <c r="Y287" s="3"/>
      <c r="Z287" s="3">
        <v>0</v>
      </c>
      <c r="AA287" s="3">
        <v>0</v>
      </c>
      <c r="AB287" s="3"/>
      <c r="AC287" s="3">
        <v>10</v>
      </c>
      <c r="AD287" s="3">
        <v>150</v>
      </c>
      <c r="AE287" s="3">
        <f t="shared" si="287"/>
        <v>1500</v>
      </c>
      <c r="AF287" s="3">
        <v>5</v>
      </c>
      <c r="AG287" s="3">
        <v>95</v>
      </c>
      <c r="AH287" s="3">
        <f t="shared" si="288"/>
        <v>475</v>
      </c>
      <c r="AI287" s="3">
        <v>10</v>
      </c>
      <c r="AJ287" s="3">
        <v>95</v>
      </c>
      <c r="AK287" s="3">
        <f t="shared" si="289"/>
        <v>950</v>
      </c>
      <c r="AL287" s="3"/>
      <c r="AM287" s="3"/>
      <c r="AN287" s="3">
        <f t="shared" si="290"/>
        <v>0</v>
      </c>
      <c r="AO287" s="3"/>
      <c r="AP287" s="3"/>
      <c r="AQ287" s="3">
        <f t="shared" si="291"/>
        <v>0</v>
      </c>
      <c r="AR287" s="3" t="s">
        <v>255</v>
      </c>
      <c r="AS287" s="3" t="s">
        <v>7</v>
      </c>
      <c r="AT287" s="3">
        <f t="shared" si="292"/>
        <v>2925</v>
      </c>
      <c r="AU287" s="3">
        <f t="shared" si="293"/>
        <v>3012.75</v>
      </c>
      <c r="AV287" s="3">
        <v>45.2</v>
      </c>
      <c r="AW287" s="3">
        <f t="shared" si="294"/>
        <v>136176.30000000002</v>
      </c>
      <c r="AX287" s="3"/>
      <c r="AY287" s="3">
        <f t="shared" si="295"/>
        <v>0</v>
      </c>
      <c r="AZ287" s="3">
        <f t="shared" si="296"/>
        <v>0</v>
      </c>
      <c r="BA287" s="3" t="s">
        <v>288</v>
      </c>
      <c r="BB287" s="3" t="s">
        <v>288</v>
      </c>
    </row>
    <row r="288" spans="1:54" ht="30" x14ac:dyDescent="0.25">
      <c r="A288" s="3">
        <v>44</v>
      </c>
      <c r="B288" s="4" t="s">
        <v>572</v>
      </c>
      <c r="C288" s="4" t="s">
        <v>523</v>
      </c>
      <c r="D288" s="3" t="s">
        <v>6</v>
      </c>
      <c r="E288" s="3">
        <v>30</v>
      </c>
      <c r="F288" s="3">
        <v>30</v>
      </c>
      <c r="G288" s="3">
        <f t="shared" ref="G288" si="297">F288*E288</f>
        <v>900</v>
      </c>
      <c r="H288" s="3">
        <v>60</v>
      </c>
      <c r="I288" s="3">
        <v>2</v>
      </c>
      <c r="J288" s="3">
        <f t="shared" ref="J288" si="298">I288*H288</f>
        <v>120</v>
      </c>
      <c r="K288" s="3">
        <v>0</v>
      </c>
      <c r="L288" s="3">
        <v>0</v>
      </c>
      <c r="M288" s="3">
        <f t="shared" ref="M288" si="299">L288*K288</f>
        <v>0</v>
      </c>
      <c r="N288" s="3">
        <v>0</v>
      </c>
      <c r="O288" s="3">
        <v>0</v>
      </c>
      <c r="P288" s="3">
        <f t="shared" ref="P288" si="300">O288*N288</f>
        <v>0</v>
      </c>
      <c r="Q288" s="3">
        <v>30</v>
      </c>
      <c r="R288" s="3">
        <v>1</v>
      </c>
      <c r="S288" s="3">
        <f t="shared" ref="S288" si="301">R288*Q288</f>
        <v>30</v>
      </c>
      <c r="T288" s="3"/>
      <c r="U288" s="3"/>
      <c r="V288" s="3">
        <f t="shared" ref="V288" si="302">U288*T288</f>
        <v>0</v>
      </c>
      <c r="W288" s="3"/>
      <c r="X288" s="3"/>
      <c r="Y288" s="3">
        <f t="shared" ref="Y288" si="303">X288*W288</f>
        <v>0</v>
      </c>
      <c r="Z288" s="3"/>
      <c r="AA288" s="3"/>
      <c r="AB288" s="3">
        <f t="shared" ref="AB288" si="304">AA288*Z288</f>
        <v>0</v>
      </c>
      <c r="AC288" s="3"/>
      <c r="AD288" s="3"/>
      <c r="AE288" s="3">
        <f t="shared" si="287"/>
        <v>0</v>
      </c>
      <c r="AF288" s="3"/>
      <c r="AG288" s="3"/>
      <c r="AH288" s="3">
        <f t="shared" si="288"/>
        <v>0</v>
      </c>
      <c r="AI288" s="3">
        <v>20</v>
      </c>
      <c r="AJ288" s="3">
        <v>35</v>
      </c>
      <c r="AK288" s="3">
        <f t="shared" si="289"/>
        <v>700</v>
      </c>
      <c r="AL288" s="3"/>
      <c r="AM288" s="3"/>
      <c r="AN288" s="3">
        <f t="shared" si="290"/>
        <v>0</v>
      </c>
      <c r="AO288" s="3"/>
      <c r="AP288" s="3"/>
      <c r="AQ288" s="3">
        <f t="shared" si="291"/>
        <v>0</v>
      </c>
      <c r="AR288" s="3" t="s">
        <v>44</v>
      </c>
      <c r="AS288" s="3" t="s">
        <v>6</v>
      </c>
      <c r="AT288" s="3">
        <f t="shared" si="292"/>
        <v>1750</v>
      </c>
      <c r="AU288" s="3">
        <f t="shared" si="293"/>
        <v>1802.5</v>
      </c>
      <c r="AV288" s="3">
        <v>74.28</v>
      </c>
      <c r="AW288" s="3">
        <f t="shared" si="294"/>
        <v>133889.70000000001</v>
      </c>
      <c r="AX288" s="3"/>
      <c r="AY288" s="3">
        <f t="shared" si="295"/>
        <v>0</v>
      </c>
      <c r="AZ288" s="3">
        <f t="shared" si="296"/>
        <v>0</v>
      </c>
      <c r="BA288" s="3" t="s">
        <v>288</v>
      </c>
      <c r="BB288" s="3" t="s">
        <v>289</v>
      </c>
    </row>
    <row r="289" spans="3:54" x14ac:dyDescent="0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5">
        <f>SUM(AW245:AW288)</f>
        <v>6450561.8110999996</v>
      </c>
      <c r="AX289" s="3"/>
      <c r="AY289" s="3"/>
      <c r="AZ289" s="3"/>
      <c r="BA289" s="3"/>
      <c r="BB289" s="3"/>
    </row>
  </sheetData>
  <sortState ref="C4:G146">
    <sortCondition ref="C4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2019-10-01T11:13:18Z</dcterms:modified>
</cp:coreProperties>
</file>