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V188" i="1" l="1"/>
  <c r="AX187" i="1" l="1"/>
  <c r="AY187" i="1" s="1"/>
  <c r="AO187" i="1"/>
  <c r="AL187" i="1"/>
  <c r="AH187" i="1"/>
  <c r="AE187" i="1"/>
  <c r="AB187" i="1"/>
  <c r="Y187" i="1"/>
  <c r="V187" i="1"/>
  <c r="R187" i="1"/>
  <c r="O187" i="1"/>
  <c r="AX186" i="1"/>
  <c r="AY186" i="1" s="1"/>
  <c r="AO186" i="1"/>
  <c r="AL186" i="1"/>
  <c r="AH186" i="1"/>
  <c r="AE186" i="1"/>
  <c r="AB186" i="1"/>
  <c r="Y186" i="1"/>
  <c r="V186" i="1"/>
  <c r="R186" i="1"/>
  <c r="O186" i="1"/>
  <c r="L186" i="1"/>
  <c r="I186" i="1"/>
  <c r="F186" i="1"/>
  <c r="AX185" i="1"/>
  <c r="AY185" i="1" s="1"/>
  <c r="AO185" i="1"/>
  <c r="AL185" i="1"/>
  <c r="AH185" i="1"/>
  <c r="AE185" i="1"/>
  <c r="AB185" i="1"/>
  <c r="Y185" i="1"/>
  <c r="V185" i="1"/>
  <c r="R185" i="1"/>
  <c r="O185" i="1"/>
  <c r="L185" i="1"/>
  <c r="I185" i="1"/>
  <c r="F185" i="1"/>
  <c r="AX184" i="1"/>
  <c r="AY184" i="1" s="1"/>
  <c r="AO184" i="1"/>
  <c r="AL184" i="1"/>
  <c r="AH184" i="1"/>
  <c r="AE184" i="1"/>
  <c r="AB184" i="1"/>
  <c r="Y184" i="1"/>
  <c r="V184" i="1"/>
  <c r="R184" i="1"/>
  <c r="O184" i="1"/>
  <c r="L184" i="1"/>
  <c r="I184" i="1"/>
  <c r="AX183" i="1"/>
  <c r="AY183" i="1" s="1"/>
  <c r="AO183" i="1"/>
  <c r="AL183" i="1"/>
  <c r="AH183" i="1"/>
  <c r="AE183" i="1"/>
  <c r="AX182" i="1"/>
  <c r="AY182" i="1" s="1"/>
  <c r="AO182" i="1"/>
  <c r="AL182" i="1"/>
  <c r="AH182" i="1"/>
  <c r="AE182" i="1"/>
  <c r="AB182" i="1"/>
  <c r="Y182" i="1"/>
  <c r="V182" i="1"/>
  <c r="R182" i="1"/>
  <c r="O182" i="1"/>
  <c r="AX181" i="1"/>
  <c r="AY181" i="1" s="1"/>
  <c r="AO181" i="1"/>
  <c r="AL181" i="1"/>
  <c r="AH181" i="1"/>
  <c r="AE181" i="1"/>
  <c r="AB181" i="1"/>
  <c r="Y181" i="1"/>
  <c r="V181" i="1"/>
  <c r="R181" i="1"/>
  <c r="O181" i="1"/>
  <c r="L181" i="1"/>
  <c r="I181" i="1"/>
  <c r="AX180" i="1"/>
  <c r="AY180" i="1" s="1"/>
  <c r="AO180" i="1"/>
  <c r="AL180" i="1"/>
  <c r="AH180" i="1"/>
  <c r="AE180" i="1"/>
  <c r="AB180" i="1"/>
  <c r="Y180" i="1"/>
  <c r="V180" i="1"/>
  <c r="R180" i="1"/>
  <c r="O180" i="1"/>
  <c r="L180" i="1"/>
  <c r="I180" i="1"/>
  <c r="AX179" i="1"/>
  <c r="AY179" i="1" s="1"/>
  <c r="AO179" i="1"/>
  <c r="AL179" i="1"/>
  <c r="AH179" i="1"/>
  <c r="AE179" i="1"/>
  <c r="AB179" i="1"/>
  <c r="Y179" i="1"/>
  <c r="V179" i="1"/>
  <c r="R179" i="1"/>
  <c r="O179" i="1"/>
  <c r="L179" i="1"/>
  <c r="I179" i="1"/>
  <c r="AX178" i="1"/>
  <c r="AY178" i="1" s="1"/>
  <c r="AO178" i="1"/>
  <c r="AL178" i="1"/>
  <c r="AH178" i="1"/>
  <c r="AX177" i="1"/>
  <c r="AY177" i="1" s="1"/>
  <c r="AO177" i="1"/>
  <c r="AL177" i="1"/>
  <c r="AH177" i="1"/>
  <c r="AE177" i="1"/>
  <c r="AB177" i="1"/>
  <c r="Y177" i="1"/>
  <c r="V177" i="1"/>
  <c r="R177" i="1"/>
  <c r="O177" i="1"/>
  <c r="AX176" i="1"/>
  <c r="AY176" i="1" s="1"/>
  <c r="AO176" i="1"/>
  <c r="AL176" i="1"/>
  <c r="AH176" i="1"/>
  <c r="AX175" i="1"/>
  <c r="AY175" i="1" s="1"/>
  <c r="AO175" i="1"/>
  <c r="AL175" i="1"/>
  <c r="AH175" i="1"/>
  <c r="AE175" i="1"/>
  <c r="AB175" i="1"/>
  <c r="Y175" i="1"/>
  <c r="V175" i="1"/>
  <c r="R175" i="1"/>
  <c r="O175" i="1"/>
  <c r="AX174" i="1"/>
  <c r="AY174" i="1" s="1"/>
  <c r="AO174" i="1"/>
  <c r="AL174" i="1"/>
  <c r="AH174" i="1"/>
  <c r="AE174" i="1"/>
  <c r="AB174" i="1"/>
  <c r="Y174" i="1"/>
  <c r="V174" i="1"/>
  <c r="R174" i="1"/>
  <c r="O174" i="1"/>
  <c r="AX173" i="1"/>
  <c r="AY173" i="1" s="1"/>
  <c r="AO173" i="1"/>
  <c r="AL173" i="1"/>
  <c r="AH173" i="1"/>
  <c r="AE173" i="1"/>
  <c r="AB173" i="1"/>
  <c r="Y173" i="1"/>
  <c r="V173" i="1"/>
  <c r="R173" i="1"/>
  <c r="O173" i="1"/>
  <c r="L173" i="1"/>
  <c r="I173" i="1"/>
  <c r="F173" i="1"/>
  <c r="AX172" i="1"/>
  <c r="AY172" i="1" s="1"/>
  <c r="AO172" i="1"/>
  <c r="AL172" i="1"/>
  <c r="AH172" i="1"/>
  <c r="AE172" i="1"/>
  <c r="AB172" i="1"/>
  <c r="Y172" i="1"/>
  <c r="AX171" i="1"/>
  <c r="AY171" i="1" s="1"/>
  <c r="AO171" i="1"/>
  <c r="AL171" i="1"/>
  <c r="AH171" i="1"/>
  <c r="AE171" i="1"/>
  <c r="AB171" i="1"/>
  <c r="Y171" i="1"/>
  <c r="V171" i="1"/>
  <c r="R171" i="1"/>
  <c r="O171" i="1"/>
  <c r="L171" i="1"/>
  <c r="I171" i="1"/>
  <c r="F171" i="1"/>
  <c r="AX170" i="1"/>
  <c r="AY170" i="1" s="1"/>
  <c r="AO170" i="1"/>
  <c r="AL170" i="1"/>
  <c r="AH170" i="1"/>
  <c r="AE170" i="1"/>
  <c r="AB170" i="1"/>
  <c r="Y170" i="1"/>
  <c r="V170" i="1"/>
  <c r="R170" i="1"/>
  <c r="O170" i="1"/>
  <c r="AX169" i="1"/>
  <c r="AY169" i="1" s="1"/>
  <c r="AO169" i="1"/>
  <c r="AL169" i="1"/>
  <c r="AH169" i="1"/>
  <c r="AE169" i="1"/>
  <c r="AB169" i="1"/>
  <c r="Y169" i="1"/>
  <c r="V169" i="1"/>
  <c r="R169" i="1"/>
  <c r="O169" i="1"/>
  <c r="L169" i="1"/>
  <c r="I169" i="1"/>
  <c r="AX168" i="1"/>
  <c r="AY168" i="1" s="1"/>
  <c r="AO168" i="1"/>
  <c r="AL168" i="1"/>
  <c r="AH168" i="1"/>
  <c r="AE168" i="1"/>
  <c r="AB168" i="1"/>
  <c r="Y168" i="1"/>
  <c r="V168" i="1"/>
  <c r="R168" i="1"/>
  <c r="AX167" i="1"/>
  <c r="AY167" i="1" s="1"/>
  <c r="AO167" i="1"/>
  <c r="AL167" i="1"/>
  <c r="AH167" i="1"/>
  <c r="AE167" i="1"/>
  <c r="AB167" i="1"/>
  <c r="Y167" i="1"/>
  <c r="V167" i="1"/>
  <c r="AX166" i="1"/>
  <c r="AY166" i="1" s="1"/>
  <c r="AO166" i="1"/>
  <c r="AL166" i="1"/>
  <c r="AH166" i="1"/>
  <c r="AE166" i="1"/>
  <c r="AB166" i="1"/>
  <c r="Y166" i="1"/>
  <c r="V166" i="1"/>
  <c r="R166" i="1"/>
  <c r="AX165" i="1"/>
  <c r="AY165" i="1" s="1"/>
  <c r="AO165" i="1"/>
  <c r="AL165" i="1"/>
  <c r="AH165" i="1"/>
  <c r="AE165" i="1"/>
  <c r="AB165" i="1"/>
  <c r="Y165" i="1"/>
  <c r="V165" i="1"/>
  <c r="R165" i="1"/>
  <c r="O165" i="1"/>
  <c r="L165" i="1"/>
  <c r="I165" i="1"/>
  <c r="AX164" i="1"/>
  <c r="AY164" i="1" s="1"/>
  <c r="AO164" i="1"/>
  <c r="AL164" i="1"/>
  <c r="AH164" i="1"/>
  <c r="AE164" i="1"/>
  <c r="AB164" i="1"/>
  <c r="Y164" i="1"/>
  <c r="V164" i="1"/>
  <c r="R164" i="1"/>
  <c r="O164" i="1"/>
  <c r="L164" i="1"/>
  <c r="I164" i="1"/>
  <c r="AX163" i="1"/>
  <c r="AY163" i="1" s="1"/>
  <c r="AO163" i="1"/>
  <c r="AL163" i="1"/>
  <c r="AH163" i="1"/>
  <c r="AE163" i="1"/>
  <c r="AB163" i="1"/>
  <c r="Y163" i="1"/>
  <c r="V163" i="1"/>
  <c r="R163" i="1"/>
  <c r="O163" i="1"/>
  <c r="L163" i="1"/>
  <c r="I163" i="1"/>
  <c r="AX162" i="1"/>
  <c r="AY162" i="1" s="1"/>
  <c r="AO162" i="1"/>
  <c r="AL162" i="1"/>
  <c r="AH162" i="1"/>
  <c r="AE162" i="1"/>
  <c r="AB162" i="1"/>
  <c r="Y162" i="1"/>
  <c r="V162" i="1"/>
  <c r="R162" i="1"/>
  <c r="AX161" i="1"/>
  <c r="AY161" i="1" s="1"/>
  <c r="AO161" i="1"/>
  <c r="AL161" i="1"/>
  <c r="AH161" i="1"/>
  <c r="AE161" i="1"/>
  <c r="AB161" i="1"/>
  <c r="Y161" i="1"/>
  <c r="V161" i="1"/>
  <c r="R161" i="1"/>
  <c r="O161" i="1"/>
  <c r="L161" i="1"/>
  <c r="AX160" i="1"/>
  <c r="AY160" i="1" s="1"/>
  <c r="AO160" i="1"/>
  <c r="AS160" i="1" s="1"/>
  <c r="AT160" i="1" s="1"/>
  <c r="AV160" i="1" s="1"/>
  <c r="AX159" i="1"/>
  <c r="AY159" i="1" s="1"/>
  <c r="AO159" i="1"/>
  <c r="AL159" i="1"/>
  <c r="AH159" i="1"/>
  <c r="AE159" i="1"/>
  <c r="AB159" i="1"/>
  <c r="Y159" i="1"/>
  <c r="V159" i="1"/>
  <c r="R159" i="1"/>
  <c r="O159" i="1"/>
  <c r="AX158" i="1"/>
  <c r="AY158" i="1" s="1"/>
  <c r="AO158" i="1"/>
  <c r="AL158" i="1"/>
  <c r="AH158" i="1"/>
  <c r="AE158" i="1"/>
  <c r="AB158" i="1"/>
  <c r="Y158" i="1"/>
  <c r="V158" i="1"/>
  <c r="R158" i="1"/>
  <c r="O158" i="1"/>
  <c r="L158" i="1"/>
  <c r="I158" i="1"/>
  <c r="AX157" i="1"/>
  <c r="AY157" i="1" s="1"/>
  <c r="AO157" i="1"/>
  <c r="AL157" i="1"/>
  <c r="AH157" i="1"/>
  <c r="AE157" i="1"/>
  <c r="AB157" i="1"/>
  <c r="Y157" i="1"/>
  <c r="V157" i="1"/>
  <c r="R157" i="1"/>
  <c r="O157" i="1"/>
  <c r="AX156" i="1"/>
  <c r="AY156" i="1" s="1"/>
  <c r="AO156" i="1"/>
  <c r="AL156" i="1"/>
  <c r="AH156" i="1"/>
  <c r="AE156" i="1"/>
  <c r="AB156" i="1"/>
  <c r="Y156" i="1"/>
  <c r="V156" i="1"/>
  <c r="R156" i="1"/>
  <c r="O156" i="1"/>
  <c r="L156" i="1"/>
  <c r="I156" i="1"/>
  <c r="AX155" i="1"/>
  <c r="AY155" i="1" s="1"/>
  <c r="AO155" i="1"/>
  <c r="AL155" i="1"/>
  <c r="AH155" i="1"/>
  <c r="AX154" i="1"/>
  <c r="AY154" i="1" s="1"/>
  <c r="AO154" i="1"/>
  <c r="AL154" i="1"/>
  <c r="AH154" i="1"/>
  <c r="AE154" i="1"/>
  <c r="AB154" i="1"/>
  <c r="Y154" i="1"/>
  <c r="V154" i="1"/>
  <c r="R154" i="1"/>
  <c r="O154" i="1"/>
  <c r="L154" i="1"/>
  <c r="AX153" i="1"/>
  <c r="AY153" i="1" s="1"/>
  <c r="AO153" i="1"/>
  <c r="AL153" i="1"/>
  <c r="AH153" i="1"/>
  <c r="AE153" i="1"/>
  <c r="AB153" i="1"/>
  <c r="Y153" i="1"/>
  <c r="V153" i="1"/>
  <c r="R153" i="1"/>
  <c r="O153" i="1"/>
  <c r="L153" i="1"/>
  <c r="AX152" i="1"/>
  <c r="AY152" i="1" s="1"/>
  <c r="AO152" i="1"/>
  <c r="AL152" i="1"/>
  <c r="AH152" i="1"/>
  <c r="AE152" i="1"/>
  <c r="AB152" i="1"/>
  <c r="Y152" i="1"/>
  <c r="V152" i="1"/>
  <c r="AX151" i="1"/>
  <c r="AY151" i="1" s="1"/>
  <c r="AO151" i="1"/>
  <c r="AL151" i="1"/>
  <c r="AH151" i="1"/>
  <c r="AE151" i="1"/>
  <c r="AB151" i="1"/>
  <c r="Y151" i="1"/>
  <c r="V151" i="1"/>
  <c r="R151" i="1"/>
  <c r="O151" i="1"/>
  <c r="L151" i="1"/>
  <c r="I151" i="1"/>
  <c r="AX150" i="1"/>
  <c r="AY150" i="1" s="1"/>
  <c r="AO150" i="1"/>
  <c r="AL150" i="1"/>
  <c r="AH150" i="1"/>
  <c r="AE150" i="1"/>
  <c r="AB150" i="1"/>
  <c r="Y150" i="1"/>
  <c r="V150" i="1"/>
  <c r="R150" i="1"/>
  <c r="O150" i="1"/>
  <c r="L150" i="1"/>
  <c r="I150" i="1"/>
  <c r="AX149" i="1"/>
  <c r="AY149" i="1" s="1"/>
  <c r="AO149" i="1"/>
  <c r="AL149" i="1"/>
  <c r="AH149" i="1"/>
  <c r="AE149" i="1"/>
  <c r="AB149" i="1"/>
  <c r="Y149" i="1"/>
  <c r="V149" i="1"/>
  <c r="R149" i="1"/>
  <c r="O149" i="1"/>
  <c r="AX148" i="1"/>
  <c r="AY148" i="1" s="1"/>
  <c r="AO148" i="1"/>
  <c r="AL148" i="1"/>
  <c r="AH148" i="1"/>
  <c r="AE148" i="1"/>
  <c r="AB148" i="1"/>
  <c r="Y148" i="1"/>
  <c r="V148" i="1"/>
  <c r="R148" i="1"/>
  <c r="O148" i="1"/>
  <c r="L148" i="1"/>
  <c r="I148" i="1"/>
  <c r="AX147" i="1"/>
  <c r="AY147" i="1" s="1"/>
  <c r="AO147" i="1"/>
  <c r="AL147" i="1"/>
  <c r="AH147" i="1"/>
  <c r="AE147" i="1"/>
  <c r="AB147" i="1"/>
  <c r="Y147" i="1"/>
  <c r="V147" i="1"/>
  <c r="AX146" i="1"/>
  <c r="AY146" i="1" s="1"/>
  <c r="AO146" i="1"/>
  <c r="AL146" i="1"/>
  <c r="AH146" i="1"/>
  <c r="AE146" i="1"/>
  <c r="AB146" i="1"/>
  <c r="Y146" i="1"/>
  <c r="V146" i="1"/>
  <c r="R146" i="1"/>
  <c r="O146" i="1"/>
  <c r="L146" i="1"/>
  <c r="I146" i="1"/>
  <c r="F146" i="1"/>
  <c r="AX145" i="1"/>
  <c r="AY145" i="1" s="1"/>
  <c r="AO145" i="1"/>
  <c r="AL145" i="1"/>
  <c r="AH145" i="1"/>
  <c r="AE145" i="1"/>
  <c r="AB145" i="1"/>
  <c r="Y145" i="1"/>
  <c r="V145" i="1"/>
  <c r="R145" i="1"/>
  <c r="O145" i="1"/>
  <c r="L145" i="1"/>
  <c r="I145" i="1"/>
  <c r="AX144" i="1"/>
  <c r="AY144" i="1" s="1"/>
  <c r="AO144" i="1"/>
  <c r="AL144" i="1"/>
  <c r="AH144" i="1"/>
  <c r="AE144" i="1"/>
  <c r="AB144" i="1"/>
  <c r="Y144" i="1"/>
  <c r="V144" i="1"/>
  <c r="R144" i="1"/>
  <c r="O144" i="1"/>
  <c r="L144" i="1"/>
  <c r="I144" i="1"/>
  <c r="AX143" i="1"/>
  <c r="AY143" i="1" s="1"/>
  <c r="AO143" i="1"/>
  <c r="AL143" i="1"/>
  <c r="AH143" i="1"/>
  <c r="AE143" i="1"/>
  <c r="AB143" i="1"/>
  <c r="Y143" i="1"/>
  <c r="V143" i="1"/>
  <c r="R143" i="1"/>
  <c r="AX142" i="1"/>
  <c r="AY142" i="1" s="1"/>
  <c r="AO142" i="1"/>
  <c r="AL142" i="1"/>
  <c r="AH142" i="1"/>
  <c r="AE142" i="1"/>
  <c r="AB142" i="1"/>
  <c r="Y142" i="1"/>
  <c r="V142" i="1"/>
  <c r="R142" i="1"/>
  <c r="O142" i="1"/>
  <c r="L142" i="1"/>
  <c r="I142" i="1"/>
  <c r="AX141" i="1"/>
  <c r="AY141" i="1" s="1"/>
  <c r="AO141" i="1"/>
  <c r="AL141" i="1"/>
  <c r="AH141" i="1"/>
  <c r="AE141" i="1"/>
  <c r="AB141" i="1"/>
  <c r="Y141" i="1"/>
  <c r="V141" i="1"/>
  <c r="R141" i="1"/>
  <c r="O141" i="1"/>
  <c r="L141" i="1"/>
  <c r="AX140" i="1"/>
  <c r="AY140" i="1" s="1"/>
  <c r="AO140" i="1"/>
  <c r="AL140" i="1"/>
  <c r="AH140" i="1"/>
  <c r="AE140" i="1"/>
  <c r="AB140" i="1"/>
  <c r="Y140" i="1"/>
  <c r="AX139" i="1"/>
  <c r="AY139" i="1" s="1"/>
  <c r="AO139" i="1"/>
  <c r="AL139" i="1"/>
  <c r="AH139" i="1"/>
  <c r="AE139" i="1"/>
  <c r="AB139" i="1"/>
  <c r="Y139" i="1"/>
  <c r="V139" i="1"/>
  <c r="R139" i="1"/>
  <c r="O139" i="1"/>
  <c r="L139" i="1"/>
  <c r="I139" i="1"/>
  <c r="AX138" i="1"/>
  <c r="AY138" i="1" s="1"/>
  <c r="AO138" i="1"/>
  <c r="AL138" i="1"/>
  <c r="AH138" i="1"/>
  <c r="AE138" i="1"/>
  <c r="AB138" i="1"/>
  <c r="Y138" i="1"/>
  <c r="V138" i="1"/>
  <c r="R138" i="1"/>
  <c r="O138" i="1"/>
  <c r="AX137" i="1"/>
  <c r="AY137" i="1" s="1"/>
  <c r="AO137" i="1"/>
  <c r="AL137" i="1"/>
  <c r="AH137" i="1"/>
  <c r="AE137" i="1"/>
  <c r="AB137" i="1"/>
  <c r="Y137" i="1"/>
  <c r="AX10" i="1"/>
  <c r="AY10" i="1" s="1"/>
  <c r="AX11" i="1"/>
  <c r="AY11" i="1" s="1"/>
  <c r="AX12" i="1"/>
  <c r="AY12" i="1" s="1"/>
  <c r="AX13" i="1"/>
  <c r="AY13" i="1" s="1"/>
  <c r="AX14" i="1"/>
  <c r="AY14" i="1" s="1"/>
  <c r="AX15" i="1"/>
  <c r="AY15" i="1" s="1"/>
  <c r="AX16" i="1"/>
  <c r="AY16" i="1" s="1"/>
  <c r="AX17" i="1"/>
  <c r="AY17" i="1" s="1"/>
  <c r="AX18" i="1"/>
  <c r="AY18" i="1" s="1"/>
  <c r="AX19" i="1"/>
  <c r="AY19" i="1" s="1"/>
  <c r="AX20" i="1"/>
  <c r="AY20" i="1" s="1"/>
  <c r="AX21" i="1"/>
  <c r="AY21" i="1" s="1"/>
  <c r="AX22" i="1"/>
  <c r="AY22" i="1" s="1"/>
  <c r="AX23" i="1"/>
  <c r="AY23" i="1" s="1"/>
  <c r="AX24" i="1"/>
  <c r="AY24" i="1" s="1"/>
  <c r="AX25" i="1"/>
  <c r="AY25" i="1" s="1"/>
  <c r="AX26" i="1"/>
  <c r="AY26" i="1" s="1"/>
  <c r="AX27" i="1"/>
  <c r="AY27" i="1" s="1"/>
  <c r="AX28" i="1"/>
  <c r="AY28" i="1" s="1"/>
  <c r="AX29" i="1"/>
  <c r="AY29" i="1" s="1"/>
  <c r="AX30" i="1"/>
  <c r="AY30" i="1" s="1"/>
  <c r="AX31" i="1"/>
  <c r="AY31" i="1" s="1"/>
  <c r="AX32" i="1"/>
  <c r="AY32" i="1" s="1"/>
  <c r="AX33" i="1"/>
  <c r="AY33" i="1" s="1"/>
  <c r="AX34" i="1"/>
  <c r="AY34" i="1" s="1"/>
  <c r="AX35" i="1"/>
  <c r="AY35" i="1" s="1"/>
  <c r="AX36" i="1"/>
  <c r="AY36" i="1" s="1"/>
  <c r="AX37" i="1"/>
  <c r="AY37" i="1" s="1"/>
  <c r="AX38" i="1"/>
  <c r="AY38" i="1" s="1"/>
  <c r="AX39" i="1"/>
  <c r="AY39" i="1" s="1"/>
  <c r="AX40" i="1"/>
  <c r="AY40" i="1" s="1"/>
  <c r="AX41" i="1"/>
  <c r="AY41" i="1" s="1"/>
  <c r="AX42" i="1"/>
  <c r="AY42" i="1" s="1"/>
  <c r="AX43" i="1"/>
  <c r="AY43" i="1" s="1"/>
  <c r="AX44" i="1"/>
  <c r="AY44" i="1" s="1"/>
  <c r="AX45" i="1"/>
  <c r="AY45" i="1" s="1"/>
  <c r="AX46" i="1"/>
  <c r="AY46" i="1" s="1"/>
  <c r="AX47" i="1"/>
  <c r="AY47" i="1" s="1"/>
  <c r="AX48" i="1"/>
  <c r="AY48" i="1" s="1"/>
  <c r="AX49" i="1"/>
  <c r="AY49" i="1" s="1"/>
  <c r="AX50" i="1"/>
  <c r="AY50" i="1" s="1"/>
  <c r="AX51" i="1"/>
  <c r="AY51" i="1" s="1"/>
  <c r="AX52" i="1"/>
  <c r="AY52" i="1" s="1"/>
  <c r="AX53" i="1"/>
  <c r="AY53" i="1" s="1"/>
  <c r="AX54" i="1"/>
  <c r="AY54" i="1" s="1"/>
  <c r="AX55" i="1"/>
  <c r="AY55" i="1" s="1"/>
  <c r="AX56" i="1"/>
  <c r="AY56" i="1" s="1"/>
  <c r="AX57" i="1"/>
  <c r="AY57" i="1" s="1"/>
  <c r="AX58" i="1"/>
  <c r="AY58" i="1" s="1"/>
  <c r="AX59" i="1"/>
  <c r="AY59" i="1" s="1"/>
  <c r="AX60" i="1"/>
  <c r="AY60" i="1" s="1"/>
  <c r="AX61" i="1"/>
  <c r="AY61" i="1" s="1"/>
  <c r="AX62" i="1"/>
  <c r="AY62" i="1" s="1"/>
  <c r="AX63" i="1"/>
  <c r="AY63" i="1" s="1"/>
  <c r="AX64" i="1"/>
  <c r="AY64" i="1" s="1"/>
  <c r="AX65" i="1"/>
  <c r="AY65" i="1" s="1"/>
  <c r="AX66" i="1"/>
  <c r="AY66" i="1" s="1"/>
  <c r="AX67" i="1"/>
  <c r="AY67" i="1" s="1"/>
  <c r="AX68" i="1"/>
  <c r="AY68" i="1" s="1"/>
  <c r="AX69" i="1"/>
  <c r="AY69" i="1" s="1"/>
  <c r="AX70" i="1"/>
  <c r="AY70" i="1" s="1"/>
  <c r="AX71" i="1"/>
  <c r="AY71" i="1" s="1"/>
  <c r="AX72" i="1"/>
  <c r="AY72" i="1" s="1"/>
  <c r="AX73" i="1"/>
  <c r="AY73" i="1" s="1"/>
  <c r="AX74" i="1"/>
  <c r="AY74" i="1" s="1"/>
  <c r="AX75" i="1"/>
  <c r="AY75" i="1" s="1"/>
  <c r="AX76" i="1"/>
  <c r="AY76" i="1" s="1"/>
  <c r="AX77" i="1"/>
  <c r="AY77" i="1" s="1"/>
  <c r="AX78" i="1"/>
  <c r="AY78" i="1" s="1"/>
  <c r="AX79" i="1"/>
  <c r="AY79" i="1" s="1"/>
  <c r="AX80" i="1"/>
  <c r="AY80" i="1" s="1"/>
  <c r="AX81" i="1"/>
  <c r="AY81" i="1" s="1"/>
  <c r="AX82" i="1"/>
  <c r="AY82" i="1" s="1"/>
  <c r="AX83" i="1"/>
  <c r="AY83" i="1" s="1"/>
  <c r="AX84" i="1"/>
  <c r="AY84" i="1" s="1"/>
  <c r="AX85" i="1"/>
  <c r="AY85" i="1" s="1"/>
  <c r="AX86" i="1"/>
  <c r="AY86" i="1" s="1"/>
  <c r="AX87" i="1"/>
  <c r="AY87" i="1" s="1"/>
  <c r="AX88" i="1"/>
  <c r="AY88" i="1" s="1"/>
  <c r="AX89" i="1"/>
  <c r="AY89" i="1" s="1"/>
  <c r="AX90" i="1"/>
  <c r="AY90" i="1" s="1"/>
  <c r="AX91" i="1"/>
  <c r="AY91" i="1" s="1"/>
  <c r="AX92" i="1"/>
  <c r="AY92" i="1" s="1"/>
  <c r="AX93" i="1"/>
  <c r="AY93" i="1" s="1"/>
  <c r="AX94" i="1"/>
  <c r="AY94" i="1" s="1"/>
  <c r="AX95" i="1"/>
  <c r="AY95" i="1" s="1"/>
  <c r="AX96" i="1"/>
  <c r="AY96" i="1" s="1"/>
  <c r="AX97" i="1"/>
  <c r="AY97" i="1" s="1"/>
  <c r="AX98" i="1"/>
  <c r="AY98" i="1" s="1"/>
  <c r="AX99" i="1"/>
  <c r="AY99" i="1" s="1"/>
  <c r="AX100" i="1"/>
  <c r="AY100" i="1" s="1"/>
  <c r="AX101" i="1"/>
  <c r="AY101" i="1" s="1"/>
  <c r="AX102" i="1"/>
  <c r="AY102" i="1" s="1"/>
  <c r="AX103" i="1"/>
  <c r="AY103" i="1" s="1"/>
  <c r="AX104" i="1"/>
  <c r="AY104" i="1" s="1"/>
  <c r="AX105" i="1"/>
  <c r="AY105" i="1" s="1"/>
  <c r="AX106" i="1"/>
  <c r="AY106" i="1" s="1"/>
  <c r="AX107" i="1"/>
  <c r="AY107" i="1" s="1"/>
  <c r="AX108" i="1"/>
  <c r="AY108" i="1" s="1"/>
  <c r="AX109" i="1"/>
  <c r="AY109" i="1" s="1"/>
  <c r="AX110" i="1"/>
  <c r="AY110" i="1" s="1"/>
  <c r="AX111" i="1"/>
  <c r="AY111" i="1" s="1"/>
  <c r="AX112" i="1"/>
  <c r="AY112" i="1" s="1"/>
  <c r="AX113" i="1"/>
  <c r="AY113" i="1" s="1"/>
  <c r="AX114" i="1"/>
  <c r="AY114" i="1" s="1"/>
  <c r="AX115" i="1"/>
  <c r="AY115" i="1" s="1"/>
  <c r="AX116" i="1"/>
  <c r="AY116" i="1" s="1"/>
  <c r="AX117" i="1"/>
  <c r="AY117" i="1" s="1"/>
  <c r="AX118" i="1"/>
  <c r="AY118" i="1" s="1"/>
  <c r="AX119" i="1"/>
  <c r="AY119" i="1" s="1"/>
  <c r="AX120" i="1"/>
  <c r="AY120" i="1" s="1"/>
  <c r="AX121" i="1"/>
  <c r="AY121" i="1" s="1"/>
  <c r="AX122" i="1"/>
  <c r="AY122" i="1" s="1"/>
  <c r="AX123" i="1"/>
  <c r="AY123" i="1" s="1"/>
  <c r="AX124" i="1"/>
  <c r="AY124" i="1" s="1"/>
  <c r="AX125" i="1"/>
  <c r="AY125" i="1" s="1"/>
  <c r="AX126" i="1"/>
  <c r="AY126" i="1" s="1"/>
  <c r="AX127" i="1"/>
  <c r="AY127" i="1" s="1"/>
  <c r="AX128" i="1"/>
  <c r="AY128" i="1" s="1"/>
  <c r="AX129" i="1"/>
  <c r="AY129" i="1" s="1"/>
  <c r="AX130" i="1"/>
  <c r="AY130" i="1" s="1"/>
  <c r="AX131" i="1"/>
  <c r="AY131" i="1" s="1"/>
  <c r="AX9" i="1"/>
  <c r="AY9" i="1" s="1"/>
  <c r="AS183" i="1" l="1"/>
  <c r="AT183" i="1" s="1"/>
  <c r="AV183" i="1" s="1"/>
  <c r="AS144" i="1"/>
  <c r="AT144" i="1" s="1"/>
  <c r="AV144" i="1" s="1"/>
  <c r="AS147" i="1"/>
  <c r="AT147" i="1" s="1"/>
  <c r="AV147" i="1" s="1"/>
  <c r="AS148" i="1"/>
  <c r="AT148" i="1" s="1"/>
  <c r="AV148" i="1" s="1"/>
  <c r="AS171" i="1"/>
  <c r="AT171" i="1" s="1"/>
  <c r="AV171" i="1" s="1"/>
  <c r="AS145" i="1"/>
  <c r="AT145" i="1" s="1"/>
  <c r="AV145" i="1" s="1"/>
  <c r="AS153" i="1"/>
  <c r="AT153" i="1" s="1"/>
  <c r="AV153" i="1" s="1"/>
  <c r="AS157" i="1"/>
  <c r="AT157" i="1" s="1"/>
  <c r="AV157" i="1" s="1"/>
  <c r="AS167" i="1"/>
  <c r="AT167" i="1" s="1"/>
  <c r="AV167" i="1" s="1"/>
  <c r="AS146" i="1"/>
  <c r="AT146" i="1" s="1"/>
  <c r="AV146" i="1" s="1"/>
  <c r="AS154" i="1"/>
  <c r="AT154" i="1" s="1"/>
  <c r="AV154" i="1" s="1"/>
  <c r="AS156" i="1"/>
  <c r="AT156" i="1" s="1"/>
  <c r="AV156" i="1" s="1"/>
  <c r="AS166" i="1"/>
  <c r="AT166" i="1" s="1"/>
  <c r="AV166" i="1" s="1"/>
  <c r="AS172" i="1"/>
  <c r="AT172" i="1" s="1"/>
  <c r="AV172" i="1" s="1"/>
  <c r="AS149" i="1"/>
  <c r="AT149" i="1" s="1"/>
  <c r="AV149" i="1" s="1"/>
  <c r="AS150" i="1"/>
  <c r="AT150" i="1" s="1"/>
  <c r="AV150" i="1" s="1"/>
  <c r="AS175" i="1"/>
  <c r="AT175" i="1" s="1"/>
  <c r="AV175" i="1" s="1"/>
  <c r="AS158" i="1"/>
  <c r="AT158" i="1" s="1"/>
  <c r="AV158" i="1" s="1"/>
  <c r="AS159" i="1"/>
  <c r="AT159" i="1" s="1"/>
  <c r="AV159" i="1" s="1"/>
  <c r="AS162" i="1"/>
  <c r="AT162" i="1" s="1"/>
  <c r="AV162" i="1" s="1"/>
  <c r="AS164" i="1"/>
  <c r="AT164" i="1" s="1"/>
  <c r="AV164" i="1" s="1"/>
  <c r="AS180" i="1"/>
  <c r="AT180" i="1" s="1"/>
  <c r="AV180" i="1" s="1"/>
  <c r="AS184" i="1"/>
  <c r="AT184" i="1" s="1"/>
  <c r="AV184" i="1" s="1"/>
  <c r="AS185" i="1"/>
  <c r="AT185" i="1" s="1"/>
  <c r="AV185" i="1" s="1"/>
  <c r="AS142" i="1"/>
  <c r="AT142" i="1" s="1"/>
  <c r="AV142" i="1" s="1"/>
  <c r="AS143" i="1"/>
  <c r="AT143" i="1" s="1"/>
  <c r="AV143" i="1" s="1"/>
  <c r="AS165" i="1"/>
  <c r="AT165" i="1" s="1"/>
  <c r="AV165" i="1" s="1"/>
  <c r="AS170" i="1"/>
  <c r="AT170" i="1" s="1"/>
  <c r="AV170" i="1" s="1"/>
  <c r="AS173" i="1"/>
  <c r="AT173" i="1" s="1"/>
  <c r="AV173" i="1" s="1"/>
  <c r="AS176" i="1"/>
  <c r="AT176" i="1" s="1"/>
  <c r="AV176" i="1" s="1"/>
  <c r="AS177" i="1"/>
  <c r="AT177" i="1" s="1"/>
  <c r="AV177" i="1" s="1"/>
  <c r="AS179" i="1"/>
  <c r="AT179" i="1" s="1"/>
  <c r="AV179" i="1" s="1"/>
  <c r="AS186" i="1"/>
  <c r="AT186" i="1" s="1"/>
  <c r="AV186" i="1" s="1"/>
  <c r="AS187" i="1"/>
  <c r="AT187" i="1" s="1"/>
  <c r="AV187" i="1" s="1"/>
  <c r="AS151" i="1"/>
  <c r="AT151" i="1" s="1"/>
  <c r="AV151" i="1" s="1"/>
  <c r="AS152" i="1"/>
  <c r="AT152" i="1" s="1"/>
  <c r="AV152" i="1" s="1"/>
  <c r="AS155" i="1"/>
  <c r="AT155" i="1" s="1"/>
  <c r="AV155" i="1" s="1"/>
  <c r="AS161" i="1"/>
  <c r="AT161" i="1" s="1"/>
  <c r="AV161" i="1" s="1"/>
  <c r="AS163" i="1"/>
  <c r="AT163" i="1" s="1"/>
  <c r="AV163" i="1" s="1"/>
  <c r="AS168" i="1"/>
  <c r="AT168" i="1" s="1"/>
  <c r="AV168" i="1" s="1"/>
  <c r="AS169" i="1"/>
  <c r="AT169" i="1" s="1"/>
  <c r="AV169" i="1" s="1"/>
  <c r="AS174" i="1"/>
  <c r="AT174" i="1" s="1"/>
  <c r="AV174" i="1" s="1"/>
  <c r="AS178" i="1"/>
  <c r="AT178" i="1" s="1"/>
  <c r="AV178" i="1" s="1"/>
  <c r="AS181" i="1"/>
  <c r="AT181" i="1" s="1"/>
  <c r="AV181" i="1" s="1"/>
  <c r="AS182" i="1"/>
  <c r="AT182" i="1" s="1"/>
  <c r="AV182" i="1" s="1"/>
  <c r="AS141" i="1"/>
  <c r="AT141" i="1" s="1"/>
  <c r="AV141" i="1" s="1"/>
  <c r="AS138" i="1"/>
  <c r="AT138" i="1" s="1"/>
  <c r="AV138" i="1" s="1"/>
  <c r="AS140" i="1"/>
  <c r="AT140" i="1" s="1"/>
  <c r="AV140" i="1" s="1"/>
  <c r="AS139" i="1"/>
  <c r="AT139" i="1" s="1"/>
  <c r="AV139" i="1" s="1"/>
  <c r="AS137" i="1"/>
  <c r="AT137" i="1" s="1"/>
  <c r="AV137" i="1" s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S78" i="1" s="1"/>
  <c r="AT78" i="1" s="1"/>
  <c r="AV78" i="1" s="1"/>
  <c r="AO79" i="1"/>
  <c r="AO80" i="1"/>
  <c r="AO81" i="1"/>
  <c r="AO82" i="1"/>
  <c r="AO83" i="1"/>
  <c r="AO84" i="1"/>
  <c r="AO85" i="1"/>
  <c r="AO86" i="1"/>
  <c r="AO87" i="1"/>
  <c r="AO88" i="1"/>
  <c r="AS88" i="1" s="1"/>
  <c r="AT88" i="1" s="1"/>
  <c r="AV88" i="1" s="1"/>
  <c r="AO89" i="1"/>
  <c r="AO90" i="1"/>
  <c r="AO91" i="1"/>
  <c r="AS91" i="1" s="1"/>
  <c r="AT91" i="1" s="1"/>
  <c r="AV91" i="1" s="1"/>
  <c r="AO92" i="1"/>
  <c r="AO93" i="1"/>
  <c r="AO94" i="1"/>
  <c r="AO95" i="1"/>
  <c r="AO96" i="1"/>
  <c r="AS96" i="1" s="1"/>
  <c r="AT96" i="1" s="1"/>
  <c r="AV96" i="1" s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S124" i="1" s="1"/>
  <c r="AT124" i="1" s="1"/>
  <c r="AV124" i="1" s="1"/>
  <c r="AO125" i="1"/>
  <c r="AO126" i="1"/>
  <c r="AO127" i="1"/>
  <c r="AO128" i="1"/>
  <c r="AO129" i="1"/>
  <c r="AO130" i="1"/>
  <c r="AO131" i="1"/>
  <c r="AO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9" i="1"/>
  <c r="AL80" i="1"/>
  <c r="AL81" i="1"/>
  <c r="AL82" i="1"/>
  <c r="AL83" i="1"/>
  <c r="AL84" i="1"/>
  <c r="AL85" i="1"/>
  <c r="AL86" i="1"/>
  <c r="AL87" i="1"/>
  <c r="AL89" i="1"/>
  <c r="AL90" i="1"/>
  <c r="AL92" i="1"/>
  <c r="AL93" i="1"/>
  <c r="AL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5" i="1"/>
  <c r="AL126" i="1"/>
  <c r="AL127" i="1"/>
  <c r="AL128" i="1"/>
  <c r="AL129" i="1"/>
  <c r="AL130" i="1"/>
  <c r="AL131" i="1"/>
  <c r="AL9" i="1"/>
  <c r="AH10" i="1"/>
  <c r="AH11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9" i="1"/>
  <c r="AH80" i="1"/>
  <c r="AH81" i="1"/>
  <c r="AH82" i="1"/>
  <c r="AH83" i="1"/>
  <c r="AH84" i="1"/>
  <c r="AH85" i="1"/>
  <c r="AH86" i="1"/>
  <c r="AH87" i="1"/>
  <c r="AH89" i="1"/>
  <c r="AH90" i="1"/>
  <c r="AH92" i="1"/>
  <c r="AH93" i="1"/>
  <c r="AH94" i="1"/>
  <c r="AH95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5" i="1"/>
  <c r="AH126" i="1"/>
  <c r="AH127" i="1"/>
  <c r="AH128" i="1"/>
  <c r="AH129" i="1"/>
  <c r="AH130" i="1"/>
  <c r="AH131" i="1"/>
  <c r="AH9" i="1"/>
  <c r="AE10" i="1"/>
  <c r="AE11" i="1"/>
  <c r="AE13" i="1"/>
  <c r="AE14" i="1"/>
  <c r="AE15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5" i="1"/>
  <c r="AE46" i="1"/>
  <c r="AE47" i="1"/>
  <c r="AE48" i="1"/>
  <c r="AE49" i="1"/>
  <c r="AE51" i="1"/>
  <c r="AE52" i="1"/>
  <c r="AE53" i="1"/>
  <c r="AE54" i="1"/>
  <c r="AE55" i="1"/>
  <c r="AE56" i="1"/>
  <c r="AE57" i="1"/>
  <c r="AE58" i="1"/>
  <c r="AE59" i="1"/>
  <c r="AE60" i="1"/>
  <c r="AE62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9" i="1"/>
  <c r="AE80" i="1"/>
  <c r="AE81" i="1"/>
  <c r="AE82" i="1"/>
  <c r="AE83" i="1"/>
  <c r="AE84" i="1"/>
  <c r="AE85" i="1"/>
  <c r="AE87" i="1"/>
  <c r="AE89" i="1"/>
  <c r="AE92" i="1"/>
  <c r="AE93" i="1"/>
  <c r="AE94" i="1"/>
  <c r="AE95" i="1"/>
  <c r="AE97" i="1"/>
  <c r="AE98" i="1"/>
  <c r="AE99" i="1"/>
  <c r="AE100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20" i="1"/>
  <c r="AE121" i="1"/>
  <c r="AE123" i="1"/>
  <c r="AE125" i="1"/>
  <c r="AE126" i="1"/>
  <c r="AE127" i="1"/>
  <c r="AE128" i="1"/>
  <c r="AE129" i="1"/>
  <c r="AE130" i="1"/>
  <c r="AE131" i="1"/>
  <c r="AE9" i="1"/>
  <c r="AB10" i="1"/>
  <c r="AB11" i="1"/>
  <c r="AB13" i="1"/>
  <c r="AB14" i="1"/>
  <c r="AB15" i="1"/>
  <c r="AB17" i="1"/>
  <c r="AB19" i="1"/>
  <c r="AB20" i="1"/>
  <c r="AB21" i="1"/>
  <c r="AB22" i="1"/>
  <c r="AB23" i="1"/>
  <c r="AB24" i="1"/>
  <c r="AB25" i="1"/>
  <c r="AB26" i="1"/>
  <c r="AB27" i="1"/>
  <c r="AB28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5" i="1"/>
  <c r="AB46" i="1"/>
  <c r="AB47" i="1"/>
  <c r="AB48" i="1"/>
  <c r="AB49" i="1"/>
  <c r="AB51" i="1"/>
  <c r="AB52" i="1"/>
  <c r="AB53" i="1"/>
  <c r="AB55" i="1"/>
  <c r="AB56" i="1"/>
  <c r="AB57" i="1"/>
  <c r="AB58" i="1"/>
  <c r="AB59" i="1"/>
  <c r="AB60" i="1"/>
  <c r="AB62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9" i="1"/>
  <c r="AB80" i="1"/>
  <c r="AB81" i="1"/>
  <c r="AB82" i="1"/>
  <c r="AB83" i="1"/>
  <c r="AB84" i="1"/>
  <c r="AB85" i="1"/>
  <c r="AB87" i="1"/>
  <c r="AB89" i="1"/>
  <c r="AB92" i="1"/>
  <c r="AB93" i="1"/>
  <c r="AB94" i="1"/>
  <c r="AB95" i="1"/>
  <c r="AB97" i="1"/>
  <c r="AB98" i="1"/>
  <c r="AB99" i="1"/>
  <c r="AB100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20" i="1"/>
  <c r="AB121" i="1"/>
  <c r="AB123" i="1"/>
  <c r="AB125" i="1"/>
  <c r="AB126" i="1"/>
  <c r="AB127" i="1"/>
  <c r="AB128" i="1"/>
  <c r="AB129" i="1"/>
  <c r="AB130" i="1"/>
  <c r="AB131" i="1"/>
  <c r="AB9" i="1"/>
  <c r="Y10" i="1"/>
  <c r="Y11" i="1"/>
  <c r="Y13" i="1"/>
  <c r="Y14" i="1"/>
  <c r="Y15" i="1"/>
  <c r="Y19" i="1"/>
  <c r="Y20" i="1"/>
  <c r="Y21" i="1"/>
  <c r="Y22" i="1"/>
  <c r="Y23" i="1"/>
  <c r="Y24" i="1"/>
  <c r="Y25" i="1"/>
  <c r="Y26" i="1"/>
  <c r="Y27" i="1"/>
  <c r="Y28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5" i="1"/>
  <c r="Y46" i="1"/>
  <c r="Y47" i="1"/>
  <c r="Y48" i="1"/>
  <c r="Y49" i="1"/>
  <c r="Y51" i="1"/>
  <c r="Y52" i="1"/>
  <c r="Y53" i="1"/>
  <c r="Y55" i="1"/>
  <c r="Y56" i="1"/>
  <c r="Y58" i="1"/>
  <c r="Y59" i="1"/>
  <c r="Y60" i="1"/>
  <c r="Y62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9" i="1"/>
  <c r="Y80" i="1"/>
  <c r="Y81" i="1"/>
  <c r="Y82" i="1"/>
  <c r="Y83" i="1"/>
  <c r="Y84" i="1"/>
  <c r="Y85" i="1"/>
  <c r="Y87" i="1"/>
  <c r="Y89" i="1"/>
  <c r="Y92" i="1"/>
  <c r="Y93" i="1"/>
  <c r="Y94" i="1"/>
  <c r="Y95" i="1"/>
  <c r="Y97" i="1"/>
  <c r="Y98" i="1"/>
  <c r="Y99" i="1"/>
  <c r="Y100" i="1"/>
  <c r="Y102" i="1"/>
  <c r="Y103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20" i="1"/>
  <c r="Y121" i="1"/>
  <c r="Y123" i="1"/>
  <c r="Y125" i="1"/>
  <c r="Y126" i="1"/>
  <c r="Y127" i="1"/>
  <c r="Y128" i="1"/>
  <c r="Y129" i="1"/>
  <c r="Y130" i="1"/>
  <c r="Y131" i="1"/>
  <c r="Y9" i="1"/>
  <c r="V10" i="1"/>
  <c r="V11" i="1"/>
  <c r="V13" i="1"/>
  <c r="V14" i="1"/>
  <c r="V15" i="1"/>
  <c r="V19" i="1"/>
  <c r="V20" i="1"/>
  <c r="V21" i="1"/>
  <c r="V22" i="1"/>
  <c r="V23" i="1"/>
  <c r="V24" i="1"/>
  <c r="V25" i="1"/>
  <c r="V26" i="1"/>
  <c r="V27" i="1"/>
  <c r="V28" i="1"/>
  <c r="V30" i="1"/>
  <c r="V31" i="1"/>
  <c r="V32" i="1"/>
  <c r="V33" i="1"/>
  <c r="V34" i="1"/>
  <c r="V35" i="1"/>
  <c r="V37" i="1"/>
  <c r="V38" i="1"/>
  <c r="V39" i="1"/>
  <c r="V40" i="1"/>
  <c r="V41" i="1"/>
  <c r="V42" i="1"/>
  <c r="V43" i="1"/>
  <c r="V45" i="1"/>
  <c r="V46" i="1"/>
  <c r="V47" i="1"/>
  <c r="V48" i="1"/>
  <c r="V51" i="1"/>
  <c r="V52" i="1"/>
  <c r="V53" i="1"/>
  <c r="V55" i="1"/>
  <c r="V58" i="1"/>
  <c r="V59" i="1"/>
  <c r="V60" i="1"/>
  <c r="V62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9" i="1"/>
  <c r="V80" i="1"/>
  <c r="V81" i="1"/>
  <c r="V82" i="1"/>
  <c r="V83" i="1"/>
  <c r="V84" i="1"/>
  <c r="V85" i="1"/>
  <c r="V87" i="1"/>
  <c r="V89" i="1"/>
  <c r="V92" i="1"/>
  <c r="V93" i="1"/>
  <c r="V94" i="1"/>
  <c r="V95" i="1"/>
  <c r="V97" i="1"/>
  <c r="V98" i="1"/>
  <c r="V99" i="1"/>
  <c r="V100" i="1"/>
  <c r="V102" i="1"/>
  <c r="V103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20" i="1"/>
  <c r="V121" i="1"/>
  <c r="V123" i="1"/>
  <c r="V125" i="1"/>
  <c r="V126" i="1"/>
  <c r="V127" i="1"/>
  <c r="V128" i="1"/>
  <c r="V129" i="1"/>
  <c r="V130" i="1"/>
  <c r="V131" i="1"/>
  <c r="V9" i="1"/>
  <c r="R10" i="1"/>
  <c r="R11" i="1"/>
  <c r="R13" i="1"/>
  <c r="R14" i="1"/>
  <c r="R15" i="1"/>
  <c r="R19" i="1"/>
  <c r="R20" i="1"/>
  <c r="R21" i="1"/>
  <c r="R22" i="1"/>
  <c r="R23" i="1"/>
  <c r="R24" i="1"/>
  <c r="R25" i="1"/>
  <c r="R26" i="1"/>
  <c r="R27" i="1"/>
  <c r="R28" i="1"/>
  <c r="R30" i="1"/>
  <c r="R31" i="1"/>
  <c r="R32" i="1"/>
  <c r="R33" i="1"/>
  <c r="R34" i="1"/>
  <c r="R35" i="1"/>
  <c r="R37" i="1"/>
  <c r="R38" i="1"/>
  <c r="R39" i="1"/>
  <c r="R40" i="1"/>
  <c r="R41" i="1"/>
  <c r="R42" i="1"/>
  <c r="R43" i="1"/>
  <c r="R45" i="1"/>
  <c r="R46" i="1"/>
  <c r="R47" i="1"/>
  <c r="R48" i="1"/>
  <c r="R51" i="1"/>
  <c r="R52" i="1"/>
  <c r="R53" i="1"/>
  <c r="R55" i="1"/>
  <c r="R58" i="1"/>
  <c r="R59" i="1"/>
  <c r="R60" i="1"/>
  <c r="R62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9" i="1"/>
  <c r="R80" i="1"/>
  <c r="R81" i="1"/>
  <c r="R82" i="1"/>
  <c r="R83" i="1"/>
  <c r="R84" i="1"/>
  <c r="R85" i="1"/>
  <c r="R87" i="1"/>
  <c r="R89" i="1"/>
  <c r="R92" i="1"/>
  <c r="R93" i="1"/>
  <c r="R94" i="1"/>
  <c r="R95" i="1"/>
  <c r="R97" i="1"/>
  <c r="R98" i="1"/>
  <c r="R100" i="1"/>
  <c r="R103" i="1"/>
  <c r="R105" i="1"/>
  <c r="R106" i="1"/>
  <c r="R107" i="1"/>
  <c r="R108" i="1"/>
  <c r="R109" i="1"/>
  <c r="R111" i="1"/>
  <c r="R112" i="1"/>
  <c r="R113" i="1"/>
  <c r="R114" i="1"/>
  <c r="R115" i="1"/>
  <c r="R116" i="1"/>
  <c r="R117" i="1"/>
  <c r="R118" i="1"/>
  <c r="R120" i="1"/>
  <c r="R121" i="1"/>
  <c r="R123" i="1"/>
  <c r="R125" i="1"/>
  <c r="R126" i="1"/>
  <c r="R127" i="1"/>
  <c r="R128" i="1"/>
  <c r="R129" i="1"/>
  <c r="R130" i="1"/>
  <c r="R131" i="1"/>
  <c r="R9" i="1"/>
  <c r="O10" i="1"/>
  <c r="O11" i="1"/>
  <c r="O13" i="1"/>
  <c r="O14" i="1"/>
  <c r="O15" i="1"/>
  <c r="O19" i="1"/>
  <c r="O20" i="1"/>
  <c r="O23" i="1"/>
  <c r="O24" i="1"/>
  <c r="O25" i="1"/>
  <c r="O26" i="1"/>
  <c r="O27" i="1"/>
  <c r="O30" i="1"/>
  <c r="O31" i="1"/>
  <c r="O32" i="1"/>
  <c r="O33" i="1"/>
  <c r="O35" i="1"/>
  <c r="O37" i="1"/>
  <c r="O39" i="1"/>
  <c r="O40" i="1"/>
  <c r="O41" i="1"/>
  <c r="O42" i="1"/>
  <c r="O43" i="1"/>
  <c r="O45" i="1"/>
  <c r="O46" i="1"/>
  <c r="O47" i="1"/>
  <c r="O48" i="1"/>
  <c r="O51" i="1"/>
  <c r="O52" i="1"/>
  <c r="O53" i="1"/>
  <c r="O55" i="1"/>
  <c r="O58" i="1"/>
  <c r="O59" i="1"/>
  <c r="O60" i="1"/>
  <c r="O62" i="1"/>
  <c r="O64" i="1"/>
  <c r="O65" i="1"/>
  <c r="O66" i="1"/>
  <c r="O67" i="1"/>
  <c r="O68" i="1"/>
  <c r="O69" i="1"/>
  <c r="O70" i="1"/>
  <c r="O71" i="1"/>
  <c r="O73" i="1"/>
  <c r="O74" i="1"/>
  <c r="O75" i="1"/>
  <c r="O76" i="1"/>
  <c r="O77" i="1"/>
  <c r="O79" i="1"/>
  <c r="O80" i="1"/>
  <c r="O81" i="1"/>
  <c r="O82" i="1"/>
  <c r="O83" i="1"/>
  <c r="O84" i="1"/>
  <c r="O85" i="1"/>
  <c r="O87" i="1"/>
  <c r="O92" i="1"/>
  <c r="O98" i="1"/>
  <c r="O100" i="1"/>
  <c r="O103" i="1"/>
  <c r="O105" i="1"/>
  <c r="O106" i="1"/>
  <c r="O107" i="1"/>
  <c r="O108" i="1"/>
  <c r="O109" i="1"/>
  <c r="O111" i="1"/>
  <c r="O112" i="1"/>
  <c r="O113" i="1"/>
  <c r="O114" i="1"/>
  <c r="O115" i="1"/>
  <c r="O116" i="1"/>
  <c r="O118" i="1"/>
  <c r="O120" i="1"/>
  <c r="O123" i="1"/>
  <c r="O125" i="1"/>
  <c r="O126" i="1"/>
  <c r="O128" i="1"/>
  <c r="O129" i="1"/>
  <c r="O130" i="1"/>
  <c r="O131" i="1"/>
  <c r="O9" i="1"/>
  <c r="L10" i="1"/>
  <c r="L11" i="1"/>
  <c r="L13" i="1"/>
  <c r="L15" i="1"/>
  <c r="L19" i="1"/>
  <c r="L20" i="1"/>
  <c r="L23" i="1"/>
  <c r="L24" i="1"/>
  <c r="L25" i="1"/>
  <c r="L26" i="1"/>
  <c r="L27" i="1"/>
  <c r="L31" i="1"/>
  <c r="L32" i="1"/>
  <c r="L33" i="1"/>
  <c r="L35" i="1"/>
  <c r="L37" i="1"/>
  <c r="L39" i="1"/>
  <c r="L40" i="1"/>
  <c r="L41" i="1"/>
  <c r="L42" i="1"/>
  <c r="L43" i="1"/>
  <c r="L45" i="1"/>
  <c r="L46" i="1"/>
  <c r="L47" i="1"/>
  <c r="L48" i="1"/>
  <c r="L51" i="1"/>
  <c r="L52" i="1"/>
  <c r="L53" i="1"/>
  <c r="L55" i="1"/>
  <c r="L58" i="1"/>
  <c r="L59" i="1"/>
  <c r="L62" i="1"/>
  <c r="L64" i="1"/>
  <c r="L67" i="1"/>
  <c r="L68" i="1"/>
  <c r="L69" i="1"/>
  <c r="L70" i="1"/>
  <c r="L71" i="1"/>
  <c r="L73" i="1"/>
  <c r="L74" i="1"/>
  <c r="L75" i="1"/>
  <c r="L76" i="1"/>
  <c r="L77" i="1"/>
  <c r="L79" i="1"/>
  <c r="L80" i="1"/>
  <c r="L81" i="1"/>
  <c r="L82" i="1"/>
  <c r="L83" i="1"/>
  <c r="L85" i="1"/>
  <c r="L87" i="1"/>
  <c r="L92" i="1"/>
  <c r="L100" i="1"/>
  <c r="L103" i="1"/>
  <c r="L107" i="1"/>
  <c r="L108" i="1"/>
  <c r="L109" i="1"/>
  <c r="L111" i="1"/>
  <c r="L113" i="1"/>
  <c r="L114" i="1"/>
  <c r="L115" i="1"/>
  <c r="L116" i="1"/>
  <c r="L118" i="1"/>
  <c r="L120" i="1"/>
  <c r="L123" i="1"/>
  <c r="L125" i="1"/>
  <c r="L126" i="1"/>
  <c r="L128" i="1"/>
  <c r="L129" i="1"/>
  <c r="L131" i="1"/>
  <c r="L9" i="1"/>
  <c r="I11" i="1"/>
  <c r="I13" i="1"/>
  <c r="I15" i="1"/>
  <c r="I19" i="1"/>
  <c r="I20" i="1"/>
  <c r="I23" i="1"/>
  <c r="I24" i="1"/>
  <c r="I25" i="1"/>
  <c r="I26" i="1"/>
  <c r="I27" i="1"/>
  <c r="I31" i="1"/>
  <c r="I32" i="1"/>
  <c r="I33" i="1"/>
  <c r="I35" i="1"/>
  <c r="I39" i="1"/>
  <c r="I40" i="1"/>
  <c r="I41" i="1"/>
  <c r="I43" i="1"/>
  <c r="I45" i="1"/>
  <c r="I46" i="1"/>
  <c r="I47" i="1"/>
  <c r="I48" i="1"/>
  <c r="I51" i="1"/>
  <c r="I52" i="1"/>
  <c r="I53" i="1"/>
  <c r="I55" i="1"/>
  <c r="I58" i="1"/>
  <c r="I59" i="1"/>
  <c r="I62" i="1"/>
  <c r="I64" i="1"/>
  <c r="I67" i="1"/>
  <c r="I68" i="1"/>
  <c r="I69" i="1"/>
  <c r="I70" i="1"/>
  <c r="I71" i="1"/>
  <c r="I73" i="1"/>
  <c r="I76" i="1"/>
  <c r="I77" i="1"/>
  <c r="I79" i="1"/>
  <c r="I80" i="1"/>
  <c r="I81" i="1"/>
  <c r="I82" i="1"/>
  <c r="I83" i="1"/>
  <c r="I85" i="1"/>
  <c r="I87" i="1"/>
  <c r="I92" i="1"/>
  <c r="I100" i="1"/>
  <c r="I103" i="1"/>
  <c r="I107" i="1"/>
  <c r="I108" i="1"/>
  <c r="I109" i="1"/>
  <c r="I111" i="1"/>
  <c r="I113" i="1"/>
  <c r="I114" i="1"/>
  <c r="I115" i="1"/>
  <c r="I116" i="1"/>
  <c r="I118" i="1"/>
  <c r="I120" i="1"/>
  <c r="I123" i="1"/>
  <c r="I125" i="1"/>
  <c r="I126" i="1"/>
  <c r="I128" i="1"/>
  <c r="I129" i="1"/>
  <c r="I131" i="1"/>
  <c r="I9" i="1"/>
  <c r="F11" i="1"/>
  <c r="F15" i="1"/>
  <c r="F19" i="1"/>
  <c r="F20" i="1"/>
  <c r="F25" i="1"/>
  <c r="F27" i="1"/>
  <c r="F33" i="1"/>
  <c r="F39" i="1"/>
  <c r="F40" i="1"/>
  <c r="F41" i="1"/>
  <c r="F46" i="1"/>
  <c r="F47" i="1"/>
  <c r="F48" i="1"/>
  <c r="F52" i="1"/>
  <c r="F53" i="1"/>
  <c r="F55" i="1"/>
  <c r="F59" i="1"/>
  <c r="F62" i="1"/>
  <c r="F67" i="1"/>
  <c r="F68" i="1"/>
  <c r="F70" i="1"/>
  <c r="F71" i="1"/>
  <c r="F76" i="1"/>
  <c r="F77" i="1"/>
  <c r="F85" i="1"/>
  <c r="F87" i="1"/>
  <c r="F107" i="1"/>
  <c r="F108" i="1"/>
  <c r="F109" i="1"/>
  <c r="F111" i="1"/>
  <c r="F114" i="1"/>
  <c r="F115" i="1"/>
  <c r="F116" i="1"/>
  <c r="F118" i="1"/>
  <c r="F120" i="1"/>
  <c r="F123" i="1"/>
  <c r="F125" i="1"/>
  <c r="F129" i="1"/>
  <c r="F131" i="1"/>
  <c r="F9" i="1"/>
  <c r="AS86" i="1" l="1"/>
  <c r="AT86" i="1" s="1"/>
  <c r="AV86" i="1" s="1"/>
  <c r="AS12" i="1"/>
  <c r="AT12" i="1" s="1"/>
  <c r="AV12" i="1" s="1"/>
  <c r="AS131" i="1"/>
  <c r="AT131" i="1" s="1"/>
  <c r="AV131" i="1" s="1"/>
  <c r="AS128" i="1"/>
  <c r="AT128" i="1" s="1"/>
  <c r="AV128" i="1" s="1"/>
  <c r="AS125" i="1"/>
  <c r="AT125" i="1" s="1"/>
  <c r="AV125" i="1" s="1"/>
  <c r="AS93" i="1"/>
  <c r="AT93" i="1" s="1"/>
  <c r="AV93" i="1" s="1"/>
  <c r="AS70" i="1"/>
  <c r="AT70" i="1" s="1"/>
  <c r="AV70" i="1" s="1"/>
  <c r="AS67" i="1"/>
  <c r="AT67" i="1" s="1"/>
  <c r="AV67" i="1" s="1"/>
  <c r="AS64" i="1"/>
  <c r="AT64" i="1" s="1"/>
  <c r="AV64" i="1" s="1"/>
  <c r="AS62" i="1"/>
  <c r="AT62" i="1" s="1"/>
  <c r="AV62" i="1" s="1"/>
  <c r="AS58" i="1"/>
  <c r="AT58" i="1" s="1"/>
  <c r="AV58" i="1" s="1"/>
  <c r="AS54" i="1"/>
  <c r="AT54" i="1" s="1"/>
  <c r="AV54" i="1" s="1"/>
  <c r="AS47" i="1"/>
  <c r="AT47" i="1" s="1"/>
  <c r="AV47" i="1" s="1"/>
  <c r="AS45" i="1"/>
  <c r="AT45" i="1" s="1"/>
  <c r="AV45" i="1" s="1"/>
  <c r="AS40" i="1"/>
  <c r="AT40" i="1" s="1"/>
  <c r="AV40" i="1" s="1"/>
  <c r="AS33" i="1"/>
  <c r="AT33" i="1" s="1"/>
  <c r="AV33" i="1" s="1"/>
  <c r="AS31" i="1"/>
  <c r="AT31" i="1" s="1"/>
  <c r="AV31" i="1" s="1"/>
  <c r="AS27" i="1"/>
  <c r="AT27" i="1" s="1"/>
  <c r="AV27" i="1" s="1"/>
  <c r="AT24" i="1"/>
  <c r="AV24" i="1" s="1"/>
  <c r="AS17" i="1"/>
  <c r="AT17" i="1" s="1"/>
  <c r="AV17" i="1" s="1"/>
  <c r="AS11" i="1"/>
  <c r="AT11" i="1" s="1"/>
  <c r="AV11" i="1" s="1"/>
  <c r="AS9" i="1"/>
  <c r="AT9" i="1" s="1"/>
  <c r="AV9" i="1" s="1"/>
  <c r="AS118" i="1"/>
  <c r="AT118" i="1" s="1"/>
  <c r="AV118" i="1" s="1"/>
  <c r="AS116" i="1"/>
  <c r="AT116" i="1" s="1"/>
  <c r="AV116" i="1" s="1"/>
  <c r="AS112" i="1"/>
  <c r="AT112" i="1" s="1"/>
  <c r="AV112" i="1" s="1"/>
  <c r="AS110" i="1"/>
  <c r="AT110" i="1" s="1"/>
  <c r="AV110" i="1" s="1"/>
  <c r="AS104" i="1"/>
  <c r="AT104" i="1" s="1"/>
  <c r="AV104" i="1" s="1"/>
  <c r="AS100" i="1"/>
  <c r="AT100" i="1" s="1"/>
  <c r="AV100" i="1" s="1"/>
  <c r="AS98" i="1"/>
  <c r="AT98" i="1" s="1"/>
  <c r="AV98" i="1" s="1"/>
  <c r="AS72" i="1"/>
  <c r="AT72" i="1" s="1"/>
  <c r="AV72" i="1" s="1"/>
  <c r="AS129" i="1"/>
  <c r="AT129" i="1" s="1"/>
  <c r="AV129" i="1" s="1"/>
  <c r="AS122" i="1"/>
  <c r="AT122" i="1" s="1"/>
  <c r="AV122" i="1" s="1"/>
  <c r="AS119" i="1"/>
  <c r="AT119" i="1" s="1"/>
  <c r="AV119" i="1" s="1"/>
  <c r="AS130" i="1"/>
  <c r="AT130" i="1" s="1"/>
  <c r="AV130" i="1" s="1"/>
  <c r="AS126" i="1"/>
  <c r="AT126" i="1" s="1"/>
  <c r="AV126" i="1" s="1"/>
  <c r="AS95" i="1"/>
  <c r="AT95" i="1" s="1"/>
  <c r="AV95" i="1" s="1"/>
  <c r="AS82" i="1"/>
  <c r="AT82" i="1" s="1"/>
  <c r="AV82" i="1" s="1"/>
  <c r="AS79" i="1"/>
  <c r="AT79" i="1" s="1"/>
  <c r="AV79" i="1" s="1"/>
  <c r="AS84" i="1"/>
  <c r="AT84" i="1" s="1"/>
  <c r="AV84" i="1" s="1"/>
  <c r="AS80" i="1"/>
  <c r="AT80" i="1" s="1"/>
  <c r="AV80" i="1" s="1"/>
  <c r="AS59" i="1"/>
  <c r="AT59" i="1" s="1"/>
  <c r="AV59" i="1" s="1"/>
  <c r="AS56" i="1"/>
  <c r="AT56" i="1" s="1"/>
  <c r="AV56" i="1" s="1"/>
  <c r="AS52" i="1"/>
  <c r="AT52" i="1" s="1"/>
  <c r="AV52" i="1" s="1"/>
  <c r="AS49" i="1"/>
  <c r="AT49" i="1" s="1"/>
  <c r="AV49" i="1" s="1"/>
  <c r="AS46" i="1"/>
  <c r="AT46" i="1" s="1"/>
  <c r="AV46" i="1" s="1"/>
  <c r="AS42" i="1"/>
  <c r="AT42" i="1" s="1"/>
  <c r="AV42" i="1" s="1"/>
  <c r="AS38" i="1"/>
  <c r="AT38" i="1" s="1"/>
  <c r="AV38" i="1" s="1"/>
  <c r="AS35" i="1"/>
  <c r="AT35" i="1" s="1"/>
  <c r="AV35" i="1" s="1"/>
  <c r="AS32" i="1"/>
  <c r="AT32" i="1" s="1"/>
  <c r="AV32" i="1" s="1"/>
  <c r="AS29" i="1"/>
  <c r="AT29" i="1" s="1"/>
  <c r="AV29" i="1" s="1"/>
  <c r="AS26" i="1"/>
  <c r="AT26" i="1" s="1"/>
  <c r="AV26" i="1" s="1"/>
  <c r="AS22" i="1"/>
  <c r="AT22" i="1" s="1"/>
  <c r="AV22" i="1" s="1"/>
  <c r="AS19" i="1"/>
  <c r="AT19" i="1" s="1"/>
  <c r="AV19" i="1" s="1"/>
  <c r="AS15" i="1"/>
  <c r="AT15" i="1" s="1"/>
  <c r="AV15" i="1" s="1"/>
  <c r="AS123" i="1"/>
  <c r="AT123" i="1" s="1"/>
  <c r="AV123" i="1" s="1"/>
  <c r="AS120" i="1"/>
  <c r="AT120" i="1" s="1"/>
  <c r="AV120" i="1" s="1"/>
  <c r="AS115" i="1"/>
  <c r="AT115" i="1" s="1"/>
  <c r="AV115" i="1" s="1"/>
  <c r="AS114" i="1"/>
  <c r="AT114" i="1" s="1"/>
  <c r="AV114" i="1" s="1"/>
  <c r="AS106" i="1"/>
  <c r="AT106" i="1" s="1"/>
  <c r="AV106" i="1" s="1"/>
  <c r="AS102" i="1"/>
  <c r="AT102" i="1" s="1"/>
  <c r="AV102" i="1" s="1"/>
  <c r="AS99" i="1"/>
  <c r="AT99" i="1" s="1"/>
  <c r="AV99" i="1" s="1"/>
  <c r="AS97" i="1"/>
  <c r="AT97" i="1" s="1"/>
  <c r="AV97" i="1" s="1"/>
  <c r="AS77" i="1"/>
  <c r="AT77" i="1" s="1"/>
  <c r="AV77" i="1" s="1"/>
  <c r="AS74" i="1"/>
  <c r="AT74" i="1" s="1"/>
  <c r="AV74" i="1" s="1"/>
  <c r="AS127" i="1"/>
  <c r="AT127" i="1" s="1"/>
  <c r="AV127" i="1" s="1"/>
  <c r="AS121" i="1"/>
  <c r="AT121" i="1" s="1"/>
  <c r="AV121" i="1" s="1"/>
  <c r="AS117" i="1"/>
  <c r="AT117" i="1" s="1"/>
  <c r="AV117" i="1" s="1"/>
  <c r="AS111" i="1"/>
  <c r="AT111" i="1" s="1"/>
  <c r="AV111" i="1" s="1"/>
  <c r="AS109" i="1"/>
  <c r="AT109" i="1" s="1"/>
  <c r="AV109" i="1" s="1"/>
  <c r="AS107" i="1"/>
  <c r="AT107" i="1" s="1"/>
  <c r="AV107" i="1" s="1"/>
  <c r="AS103" i="1"/>
  <c r="AT103" i="1" s="1"/>
  <c r="AV103" i="1" s="1"/>
  <c r="AS94" i="1"/>
  <c r="AT94" i="1" s="1"/>
  <c r="AV94" i="1" s="1"/>
  <c r="AS92" i="1"/>
  <c r="AT92" i="1" s="1"/>
  <c r="AV92" i="1" s="1"/>
  <c r="AS87" i="1"/>
  <c r="AT87" i="1" s="1"/>
  <c r="AV87" i="1" s="1"/>
  <c r="AS83" i="1"/>
  <c r="AT83" i="1" s="1"/>
  <c r="AV83" i="1" s="1"/>
  <c r="AS75" i="1"/>
  <c r="AT75" i="1" s="1"/>
  <c r="AV75" i="1" s="1"/>
  <c r="AS71" i="1"/>
  <c r="AT71" i="1" s="1"/>
  <c r="AV71" i="1" s="1"/>
  <c r="AS69" i="1"/>
  <c r="AT69" i="1" s="1"/>
  <c r="AV69" i="1" s="1"/>
  <c r="AS66" i="1"/>
  <c r="AT66" i="1" s="1"/>
  <c r="AV66" i="1" s="1"/>
  <c r="AS63" i="1"/>
  <c r="AT63" i="1" s="1"/>
  <c r="AV63" i="1" s="1"/>
  <c r="AS60" i="1"/>
  <c r="AT60" i="1" s="1"/>
  <c r="AV60" i="1" s="1"/>
  <c r="AS57" i="1"/>
  <c r="AT57" i="1" s="1"/>
  <c r="AV57" i="1" s="1"/>
  <c r="AS53" i="1"/>
  <c r="AT53" i="1" s="1"/>
  <c r="AV53" i="1" s="1"/>
  <c r="AS50" i="1"/>
  <c r="AT50" i="1" s="1"/>
  <c r="AV50" i="1" s="1"/>
  <c r="AS44" i="1"/>
  <c r="AT44" i="1" s="1"/>
  <c r="AV44" i="1" s="1"/>
  <c r="AS43" i="1"/>
  <c r="AT43" i="1" s="1"/>
  <c r="AV43" i="1" s="1"/>
  <c r="AS39" i="1"/>
  <c r="AT39" i="1" s="1"/>
  <c r="AV39" i="1" s="1"/>
  <c r="AS36" i="1"/>
  <c r="AT36" i="1" s="1"/>
  <c r="AV36" i="1" s="1"/>
  <c r="AS30" i="1"/>
  <c r="AT30" i="1" s="1"/>
  <c r="AV30" i="1" s="1"/>
  <c r="AT23" i="1"/>
  <c r="AV23" i="1" s="1"/>
  <c r="AS20" i="1"/>
  <c r="AT20" i="1" s="1"/>
  <c r="AV20" i="1" s="1"/>
  <c r="AS16" i="1"/>
  <c r="AT16" i="1" s="1"/>
  <c r="AV16" i="1" s="1"/>
  <c r="AS13" i="1"/>
  <c r="AT13" i="1" s="1"/>
  <c r="AV13" i="1" s="1"/>
  <c r="AS113" i="1"/>
  <c r="AT113" i="1" s="1"/>
  <c r="AV113" i="1" s="1"/>
  <c r="AS108" i="1"/>
  <c r="AT108" i="1" s="1"/>
  <c r="AV108" i="1" s="1"/>
  <c r="AS105" i="1"/>
  <c r="AT105" i="1" s="1"/>
  <c r="AV105" i="1" s="1"/>
  <c r="AS101" i="1"/>
  <c r="AT101" i="1" s="1"/>
  <c r="AV101" i="1" s="1"/>
  <c r="AS90" i="1"/>
  <c r="AT90" i="1" s="1"/>
  <c r="AV90" i="1" s="1"/>
  <c r="AS89" i="1"/>
  <c r="AT89" i="1" s="1"/>
  <c r="AV89" i="1" s="1"/>
  <c r="AS85" i="1"/>
  <c r="AT85" i="1" s="1"/>
  <c r="AV85" i="1" s="1"/>
  <c r="AS81" i="1"/>
  <c r="AT81" i="1" s="1"/>
  <c r="AV81" i="1" s="1"/>
  <c r="AS76" i="1"/>
  <c r="AT76" i="1" s="1"/>
  <c r="AV76" i="1" s="1"/>
  <c r="AS73" i="1"/>
  <c r="AT73" i="1" s="1"/>
  <c r="AV73" i="1" s="1"/>
  <c r="AS68" i="1"/>
  <c r="AT68" i="1" s="1"/>
  <c r="AV68" i="1" s="1"/>
  <c r="AS65" i="1"/>
  <c r="AT65" i="1" s="1"/>
  <c r="AV65" i="1" s="1"/>
  <c r="AS61" i="1"/>
  <c r="AT61" i="1" s="1"/>
  <c r="AV61" i="1" s="1"/>
  <c r="AS55" i="1"/>
  <c r="AT55" i="1" s="1"/>
  <c r="AV55" i="1" s="1"/>
  <c r="AS51" i="1"/>
  <c r="AT51" i="1" s="1"/>
  <c r="AV51" i="1" s="1"/>
  <c r="AS48" i="1"/>
  <c r="AT48" i="1" s="1"/>
  <c r="AV48" i="1" s="1"/>
  <c r="AS41" i="1"/>
  <c r="AT41" i="1" s="1"/>
  <c r="AV41" i="1" s="1"/>
  <c r="AS37" i="1"/>
  <c r="AT37" i="1" s="1"/>
  <c r="AV37" i="1" s="1"/>
  <c r="AS34" i="1"/>
  <c r="AT34" i="1" s="1"/>
  <c r="AV34" i="1" s="1"/>
  <c r="AS28" i="1"/>
  <c r="AT28" i="1" s="1"/>
  <c r="AV28" i="1" s="1"/>
  <c r="AS25" i="1"/>
  <c r="AT25" i="1" s="1"/>
  <c r="AV25" i="1" s="1"/>
  <c r="AS21" i="1"/>
  <c r="AT21" i="1" s="1"/>
  <c r="AV21" i="1" s="1"/>
  <c r="AS18" i="1"/>
  <c r="AT18" i="1" s="1"/>
  <c r="AV18" i="1" s="1"/>
  <c r="AS14" i="1"/>
  <c r="AT14" i="1" s="1"/>
  <c r="AV14" i="1" s="1"/>
  <c r="AS10" i="1"/>
  <c r="AT10" i="1" s="1"/>
  <c r="AV10" i="1" s="1"/>
  <c r="AV132" i="1" l="1"/>
</calcChain>
</file>

<file path=xl/sharedStrings.xml><?xml version="1.0" encoding="utf-8"?>
<sst xmlns="http://schemas.openxmlformats.org/spreadsheetml/2006/main" count="1701" uniqueCount="504">
  <si>
    <t>№ п/п</t>
  </si>
  <si>
    <t>Назва лік засобу і доза</t>
  </si>
  <si>
    <t>од вим</t>
  </si>
  <si>
    <t>кі-ть  на 1 епізод</t>
  </si>
  <si>
    <t>к-ть епізодів</t>
  </si>
  <si>
    <t xml:space="preserve">заг к-ть лік </t>
  </si>
  <si>
    <t>табл</t>
  </si>
  <si>
    <t>амп</t>
  </si>
  <si>
    <t>капс</t>
  </si>
  <si>
    <t>есцитам 10 мг</t>
  </si>
  <si>
    <t>пароксин 20 мг</t>
  </si>
  <si>
    <t>карбамазепін 200 мг</t>
  </si>
  <si>
    <t>ноофен 250 мг</t>
  </si>
  <si>
    <t>гідазепам 0,05</t>
  </si>
  <si>
    <t>нейрорубін 3 мл</t>
  </si>
  <si>
    <t>фл</t>
  </si>
  <si>
    <t>натрію хлорид 0,9% 200 мл</t>
  </si>
  <si>
    <t>натрію хлорид 0,9% 100 мл</t>
  </si>
  <si>
    <t>реосорбілакт 200 мл</t>
  </si>
  <si>
    <t>гекодез 200 мл</t>
  </si>
  <si>
    <t>маніт 200 мл</t>
  </si>
  <si>
    <t>труксал 25 мг</t>
  </si>
  <si>
    <t>абікса 10 мг</t>
  </si>
  <si>
    <t>прадакса 150 мг</t>
  </si>
  <si>
    <t>нейробіон 3 мл</t>
  </si>
  <si>
    <t>фуросемід 2 мл</t>
  </si>
  <si>
    <t>глюкоза 40% 20 мл</t>
  </si>
  <si>
    <t>адреналін 1 мл</t>
  </si>
  <si>
    <t>дофамін 4% 5 мл</t>
  </si>
  <si>
    <t>но-шпа 2 мл</t>
  </si>
  <si>
    <t>туб</t>
  </si>
  <si>
    <t>еглоніл 2 мл</t>
  </si>
  <si>
    <t xml:space="preserve">еглоніл 200 мг </t>
  </si>
  <si>
    <t>тіоцетам 5 мл</t>
  </si>
  <si>
    <t>саротен 25 мг</t>
  </si>
  <si>
    <t>актовегін 5 мл</t>
  </si>
  <si>
    <t>мільгама 3 мл</t>
  </si>
  <si>
    <t>левофлоксацин 100 мл</t>
  </si>
  <si>
    <t>кавінтон 2 мл</t>
  </si>
  <si>
    <t>загальна кількість</t>
  </si>
  <si>
    <t>прегабалін 75 мг</t>
  </si>
  <si>
    <t>тіопентал 1,0</t>
  </si>
  <si>
    <t>ВІТ</t>
  </si>
  <si>
    <t>пропофол 20 мл</t>
  </si>
  <si>
    <t>дитилін 2% 5мл</t>
  </si>
  <si>
    <t>атракуріум 5 мл</t>
  </si>
  <si>
    <t>налбуфін 1 мл</t>
  </si>
  <si>
    <t>німотоп 10 мг/50 мл</t>
  </si>
  <si>
    <t>аторопіну сульфат 0,1% 1 мл</t>
  </si>
  <si>
    <t xml:space="preserve">кордарон </t>
  </si>
  <si>
    <t>меропенем 1,0</t>
  </si>
  <si>
    <t>сибазон</t>
  </si>
  <si>
    <t>сорбілакт 200 мл</t>
  </si>
  <si>
    <t>інфулган 100 мл</t>
  </si>
  <si>
    <t>шпр/амп</t>
  </si>
  <si>
    <t>фленокс 0,6</t>
  </si>
  <si>
    <t>фленокс 0,8</t>
  </si>
  <si>
    <t>трифас 20мг/ 4 мл</t>
  </si>
  <si>
    <t>ебрантил 50мг/10 мл</t>
  </si>
  <si>
    <t>сангера 100 мг/5 мл</t>
  </si>
  <si>
    <t>магнію сульфат 5 мл</t>
  </si>
  <si>
    <t>дексаметазон 4мг/1 мл</t>
  </si>
  <si>
    <t xml:space="preserve">метоклопрамід 0,5% 2 мл </t>
  </si>
  <si>
    <t>калію хлорид 4% 200 мл</t>
  </si>
  <si>
    <t>L-лізину есцинат 5 мл</t>
  </si>
  <si>
    <t>лідокаїн 2% 2 мл</t>
  </si>
  <si>
    <t>зовіракс 250 мг</t>
  </si>
  <si>
    <t xml:space="preserve">цимевен 10% </t>
  </si>
  <si>
    <t>біовен 50 мл</t>
  </si>
  <si>
    <t>солу-медрол 1000 мг</t>
  </si>
  <si>
    <t>прозерін 1 мл</t>
  </si>
  <si>
    <t>амікацин 1,0</t>
  </si>
  <si>
    <t>цефепім 1,0</t>
  </si>
  <si>
    <t>тазпен 1,0</t>
  </si>
  <si>
    <t xml:space="preserve">циклоферон </t>
  </si>
  <si>
    <t>еуфілін 2,4% 5 мл</t>
  </si>
  <si>
    <t>беротек аер</t>
  </si>
  <si>
    <t>диклоберл 3 мл</t>
  </si>
  <si>
    <t>Код МКХ-10: М54</t>
  </si>
  <si>
    <t>ксефокам 8 мг</t>
  </si>
  <si>
    <t>вольтарен 3 мл</t>
  </si>
  <si>
    <t>наклофен 3 мл</t>
  </si>
  <si>
    <t>моваліс 1,5 мл</t>
  </si>
  <si>
    <t>мелоксикам 1,5 мл</t>
  </si>
  <si>
    <t xml:space="preserve">бетаспан 4 мг </t>
  </si>
  <si>
    <t>спазмалгон 5 мл</t>
  </si>
  <si>
    <t>платифілін 1 мл</t>
  </si>
  <si>
    <t>мідокалм 1 мл</t>
  </si>
  <si>
    <t>міорікс 15 мг</t>
  </si>
  <si>
    <t>сірдалуд 2 мг</t>
  </si>
  <si>
    <t>габантин 300 мг</t>
  </si>
  <si>
    <t>прегадол 75 мг</t>
  </si>
  <si>
    <t xml:space="preserve">гідазепам 0,02 </t>
  </si>
  <si>
    <t xml:space="preserve">еглоніл 100 мг </t>
  </si>
  <si>
    <t>синарта 2 мл</t>
  </si>
  <si>
    <t>мукосат 2 мл</t>
  </si>
  <si>
    <t>алфлутоп 1 мл</t>
  </si>
  <si>
    <t>трентал 5 мл</t>
  </si>
  <si>
    <t>детралекс 500 мг</t>
  </si>
  <si>
    <t>вітаксон 2 мл</t>
  </si>
  <si>
    <t>депос 1 мл</t>
  </si>
  <si>
    <t>кетонал 2 мл</t>
  </si>
  <si>
    <t>лінбаг 150 мг</t>
  </si>
  <si>
    <t>дипроспан 1 мл</t>
  </si>
  <si>
    <t>флостерон 1 мл</t>
  </si>
  <si>
    <t>новокаїн 0,5% 5 мл</t>
  </si>
  <si>
    <t>лонгокаїн 5 мл</t>
  </si>
  <si>
    <t>гідрокортизонова мазь 10,0</t>
  </si>
  <si>
    <t>каріпазім 1,0</t>
  </si>
  <si>
    <t>неокаріпазім 1,0</t>
  </si>
  <si>
    <t>мускомед 2,0</t>
  </si>
  <si>
    <t>сертофен 2,0</t>
  </si>
  <si>
    <t>діпірідамол 2 мл</t>
  </si>
  <si>
    <t xml:space="preserve">берлітіон 300 </t>
  </si>
  <si>
    <t>берлітіон 600</t>
  </si>
  <si>
    <t>мемокс 10</t>
  </si>
  <si>
    <t>мемокс 20</t>
  </si>
  <si>
    <t>мемопро 10</t>
  </si>
  <si>
    <t>когнум 250 мг</t>
  </si>
  <si>
    <t>когніфен 400</t>
  </si>
  <si>
    <t xml:space="preserve">білобіл </t>
  </si>
  <si>
    <t>ггінко білоба</t>
  </si>
  <si>
    <t>денігма</t>
  </si>
  <si>
    <t>міастенічні порушенн у хворих з ДЕП, хв Альцгеймера</t>
  </si>
  <si>
    <t>хв Паркінсона</t>
  </si>
  <si>
    <t>левоком 250/25</t>
  </si>
  <si>
    <t>левоком ретард 100/25</t>
  </si>
  <si>
    <t>левоком ретард 200/50</t>
  </si>
  <si>
    <t>наком 250/25</t>
  </si>
  <si>
    <t>мадопар 250/25</t>
  </si>
  <si>
    <t>сталево 100/25/100</t>
  </si>
  <si>
    <t>бромокриптин 2,5 мг</t>
  </si>
  <si>
    <t>праміпекс 1мг</t>
  </si>
  <si>
    <t>праміпекс 0,25 мг</t>
  </si>
  <si>
    <t>проноран</t>
  </si>
  <si>
    <t>юмекс 5 мг</t>
  </si>
  <si>
    <t>азілект 1,0</t>
  </si>
  <si>
    <t>амантин 100 мг</t>
  </si>
  <si>
    <t>неомідантан 100 мг</t>
  </si>
  <si>
    <t>ПК-мерц 100</t>
  </si>
  <si>
    <t>циклодол 0,2</t>
  </si>
  <si>
    <t>кветирон 25</t>
  </si>
  <si>
    <t>домперидон 10 мг</t>
  </si>
  <si>
    <t xml:space="preserve">ривастигмін </t>
  </si>
  <si>
    <t>запальні захворювання нервової системи</t>
  </si>
  <si>
    <t>метрагіл 100 мл</t>
  </si>
  <si>
    <t>флуконазол 150 мг</t>
  </si>
  <si>
    <t>орнідазол 100 мл</t>
  </si>
  <si>
    <t>бензилпеніцилін 1,0</t>
  </si>
  <si>
    <t>герпевір 250 мг</t>
  </si>
  <si>
    <t>гевіран 400 мг</t>
  </si>
  <si>
    <t>біовен 100 мл</t>
  </si>
  <si>
    <t>октагам 10% 100 мл</t>
  </si>
  <si>
    <t>октагам 10% 50 мл</t>
  </si>
  <si>
    <t>супрастин 1 мл</t>
  </si>
  <si>
    <t>дексалгін 2 мл</t>
  </si>
  <si>
    <t xml:space="preserve">парацетамол 0,2 </t>
  </si>
  <si>
    <t>ацелізин 1,0</t>
  </si>
  <si>
    <t>гліятон 4 мл</t>
  </si>
  <si>
    <t>нейроксон 1000 мг 4 мл</t>
  </si>
  <si>
    <t>нейромідін 1% 1 мл</t>
  </si>
  <si>
    <t>медіаторн 1 мл</t>
  </si>
  <si>
    <t>гостра демієлінізуюча полірадікулонейропатія Гієна-Барре</t>
  </si>
  <si>
    <t>розчин рінге лактатний 200 мл</t>
  </si>
  <si>
    <t>пентоксифілін 5 мл</t>
  </si>
  <si>
    <t>нейромідін 0,5% 1 мл</t>
  </si>
  <si>
    <t>келтікан табл</t>
  </si>
  <si>
    <t>дісгрен 0,6 табл</t>
  </si>
  <si>
    <t>Вегетативна дисфункція</t>
  </si>
  <si>
    <t>адаптол 500 мг</t>
  </si>
  <si>
    <t>Міастенія</t>
  </si>
  <si>
    <t>АТФ 1 мл</t>
  </si>
  <si>
    <t>аспаркам 5 мл</t>
  </si>
  <si>
    <t>калімін 60</t>
  </si>
  <si>
    <t>преднізолон 1 мл</t>
  </si>
  <si>
    <t>мігрень</t>
  </si>
  <si>
    <t>суматриптан 50 мг</t>
  </si>
  <si>
    <t>аспірин кардіо 100 мг</t>
  </si>
  <si>
    <t>3 неврол від</t>
  </si>
  <si>
    <t>клопідогрель 75 мг</t>
  </si>
  <si>
    <t>розватор 20 мг</t>
  </si>
  <si>
    <t>бісопролол 5 мг</t>
  </si>
  <si>
    <t>діокор 180 мг</t>
  </si>
  <si>
    <t>раміприл 10 мг</t>
  </si>
  <si>
    <t>амлодипін 10 мг</t>
  </si>
  <si>
    <t>кордарон 200 мг табл</t>
  </si>
  <si>
    <t>нейроцитін 100 мл</t>
  </si>
  <si>
    <t xml:space="preserve">тівортін 100 мл </t>
  </si>
  <si>
    <t>ішемічні інсульти</t>
  </si>
  <si>
    <t>ксаврон 20,0</t>
  </si>
  <si>
    <t>актилізе 50 мг</t>
  </si>
  <si>
    <t>геморагічний інсульт</t>
  </si>
  <si>
    <t xml:space="preserve">міліксол 1,5% </t>
  </si>
  <si>
    <t>макроцеф 1,0</t>
  </si>
  <si>
    <t>осітрон 4 мл</t>
  </si>
  <si>
    <t>фленокс 0,4</t>
  </si>
  <si>
    <t>натрію хлорид 0,9% 400 мл</t>
  </si>
  <si>
    <t>нітопін 30 мг табл</t>
  </si>
  <si>
    <t>імет 400 мг</t>
  </si>
  <si>
    <t>наявність в нац переліку</t>
  </si>
  <si>
    <t>нема</t>
  </si>
  <si>
    <t>є</t>
  </si>
  <si>
    <t>кількість з урахіванням коефіціенту рівня можливих втрат 3%</t>
  </si>
  <si>
    <t xml:space="preserve">                  для лікування пацієнтів ТОКПНЛ</t>
  </si>
  <si>
    <t xml:space="preserve">                      у неврологічних відділеннях</t>
  </si>
  <si>
    <t xml:space="preserve">                                   в 2019 р.</t>
  </si>
  <si>
    <t xml:space="preserve">   Потреба лікарських засобів, які використовуються</t>
  </si>
  <si>
    <t>Торгівельна назва лік засобу і доза</t>
  </si>
  <si>
    <t>ціна за одиницю</t>
  </si>
  <si>
    <t>амантин 100 мг табл № 60</t>
  </si>
  <si>
    <t>амікацид 250мг/мл 4 мл</t>
  </si>
  <si>
    <t>аспірин кардіо 100 мг табл № 56</t>
  </si>
  <si>
    <t>аторопіну сульфат 0,1% 1 мл амп № 10</t>
  </si>
  <si>
    <t>атракуріум 5 мл № 5</t>
  </si>
  <si>
    <t xml:space="preserve">берлітіон 600 </t>
  </si>
  <si>
    <t>берлітіон 300 12 мл</t>
  </si>
  <si>
    <t>біовен 10% 50 мл</t>
  </si>
  <si>
    <t>біовен 10% 100 мл</t>
  </si>
  <si>
    <t>бромкриптин 2,5 мг табл № 30</t>
  </si>
  <si>
    <t>вітаксон 2 мл амп № 5</t>
  </si>
  <si>
    <t>габантин 300 мг капс № 60</t>
  </si>
  <si>
    <t>гінко білоба 40 мг табл № 30</t>
  </si>
  <si>
    <t>гліятон 250 мг/мл  4 мл амп № 5</t>
  </si>
  <si>
    <t>дексалгін 50 мг/ 2 мл амп № 5</t>
  </si>
  <si>
    <t>денігма 10 мг табл № 140</t>
  </si>
  <si>
    <t>депос 1 мл сусп 7 мг/1 мл амп № 5</t>
  </si>
  <si>
    <t>діокор 160 мг табл № 90</t>
  </si>
  <si>
    <t>дитилін 20 мг/мл 5мл амп № 10</t>
  </si>
  <si>
    <t>зовіракс 250 мг фл № 5</t>
  </si>
  <si>
    <t>інфулган 10мг/мл 100 мл</t>
  </si>
  <si>
    <t>калімін 60 мг табл № 100</t>
  </si>
  <si>
    <t>калію хлорид 4% 100 мл</t>
  </si>
  <si>
    <t>клопідогрель 75 мг табл № 30</t>
  </si>
  <si>
    <t>кордарон  150 мг 3 мл амп № 6</t>
  </si>
  <si>
    <t>ксаврон 1,5мг/мл амп 20,0 № 10</t>
  </si>
  <si>
    <t>ксефокам 8 мг фл № 5</t>
  </si>
  <si>
    <t>левоком 250/25 табл № 100</t>
  </si>
  <si>
    <t>левоком ретард 200/50 табл № 100</t>
  </si>
  <si>
    <t>лідокаїн 2% 2 мл амп № 10</t>
  </si>
  <si>
    <t>лонгокаїн 5 мг/мл 5 мл амп № 10</t>
  </si>
  <si>
    <t>мелоксикам 10 мг/мл 1,5 мл амп № 5</t>
  </si>
  <si>
    <t>міліксол 15 мг 1,5 мл амп № 5</t>
  </si>
  <si>
    <t>моваліс 15 мг 1,5 мл амп № 5</t>
  </si>
  <si>
    <t>мукосат нео 200 мг 2 мл амп № 10</t>
  </si>
  <si>
    <t>мускомед  4мг/ 2 мл амп № 6</t>
  </si>
  <si>
    <t>наклофен 75 мг 3 мл амп № 5</t>
  </si>
  <si>
    <t>наком 250/25 табл № 100</t>
  </si>
  <si>
    <t>налбуфін 10 мг 1 мл амп № 10</t>
  </si>
  <si>
    <t>нейроксон 1000 мг 4 мл амп № 10</t>
  </si>
  <si>
    <t>нейроцитін р-н д/інф 100 мл</t>
  </si>
  <si>
    <t>нітопін 30 мг табл № 30</t>
  </si>
  <si>
    <t>орнідазол 5 мг/мл 100 мл</t>
  </si>
  <si>
    <t>пентоксифілін 20 мг/мл 5 мл амп № 10</t>
  </si>
  <si>
    <t>платифілін 2мг/мл 1 мл амп № 10</t>
  </si>
  <si>
    <t>прегадол 75 мг капс № 30</t>
  </si>
  <si>
    <t>преднізолон30 мг 1 мл амп № 5</t>
  </si>
  <si>
    <t>праміпекс 1мг табл № 30</t>
  </si>
  <si>
    <t>праміпекс 0,25 мг табл № 30</t>
  </si>
  <si>
    <t>прозерін 0,5мг/мл 1 мл амп № 10</t>
  </si>
  <si>
    <t>пропофол 10 мг/мл 20 мл фл № 5</t>
  </si>
  <si>
    <t>сангера 100 мг/5 мл амп № 5</t>
  </si>
  <si>
    <t>супрастин 20 мг 1 мл амп № 5</t>
  </si>
  <si>
    <t>тазпен 4г та 500 мг</t>
  </si>
  <si>
    <t>фленокс 0,4 шпр № 10</t>
  </si>
  <si>
    <t>фленокс 0,6 шпр № 10</t>
  </si>
  <si>
    <t>фленокс 0,8 шпр № 2</t>
  </si>
  <si>
    <t>флостерон 1 мл амп № 5</t>
  </si>
  <si>
    <t>флуконазол 150 мг капс № 1</t>
  </si>
  <si>
    <t>амлодипін 10 мг табл № 30</t>
  </si>
  <si>
    <t>аспаркам 5 мл амп № 10</t>
  </si>
  <si>
    <t>бетаспан 4 мг/мл 1 мл амп № 5</t>
  </si>
  <si>
    <t>бісопролол 5 мг табл № 30</t>
  </si>
  <si>
    <t>герпевір 250 мг фл № 10</t>
  </si>
  <si>
    <t>гідазепам 0,02 табл № 20</t>
  </si>
  <si>
    <t>гідазепам 0,05 табл № 10</t>
  </si>
  <si>
    <t>глюкоза 40% 20 мл амп №10</t>
  </si>
  <si>
    <t>дипроспан 1 мл амп № 5</t>
  </si>
  <si>
    <t>дофамін 4% 5 мл амп № 10</t>
  </si>
  <si>
    <t>ебрантил 50мг/10 мл амп № 5</t>
  </si>
  <si>
    <t>еглоніл 2 мл амп № 6</t>
  </si>
  <si>
    <t>еглоніл 200 мг табл № 12</t>
  </si>
  <si>
    <t>есцитам 10 мг табл № 60</t>
  </si>
  <si>
    <t>еуфілін 2,4% 5 мл амп № 10</t>
  </si>
  <si>
    <t>імет 400 мг табл № 20</t>
  </si>
  <si>
    <t>кавінтон 2 мл амп № 10</t>
  </si>
  <si>
    <t>карбамазепін 200 мг табл № 50</t>
  </si>
  <si>
    <t>кветирон 25 табл № 30</t>
  </si>
  <si>
    <t>когнум 250 мг табл № 50</t>
  </si>
  <si>
    <t>кордарон 200 мг табл № 30</t>
  </si>
  <si>
    <t>кетонал 2 мл амп № 10</t>
  </si>
  <si>
    <t>медіаторн 15мг/мл 1 мл амп № 10</t>
  </si>
  <si>
    <t>мемокс 20 мг табл № 30</t>
  </si>
  <si>
    <t>мемокс 10 мг табл № 60</t>
  </si>
  <si>
    <t>метоклопрамід 0,5% 2 мл амп № 10</t>
  </si>
  <si>
    <t>мільгама 2 мл амп № 5</t>
  </si>
  <si>
    <t>міорікс 15 мг капс № 14</t>
  </si>
  <si>
    <t>новокаїн 0,5% 5 мл амп № 10</t>
  </si>
  <si>
    <t>парацетамол 0,2 табл № 10</t>
  </si>
  <si>
    <t>пароксин 20 мг табл № 60</t>
  </si>
  <si>
    <t>прадакса 150 мг капс № 60</t>
  </si>
  <si>
    <t>прегабалін 75 мг капс № 20</t>
  </si>
  <si>
    <t>саротен 25 мг табл № 100</t>
  </si>
  <si>
    <t>сертофен 50мг/2,0 амп № 5</t>
  </si>
  <si>
    <t>тіоцетам 5 мл амп № 10</t>
  </si>
  <si>
    <t>трентал 5 мл амп № 5</t>
  </si>
  <si>
    <t>труксал 25 мг табл № 100</t>
  </si>
  <si>
    <t>трифас 20мг/ 4 мл амп № 5</t>
  </si>
  <si>
    <t>циклодол 0,2 табл № 40</t>
  </si>
  <si>
    <t>циклоферон 1 мл амп № 5</t>
  </si>
  <si>
    <t>цимевен пор д/приг р-ну д/ін 500 мг</t>
  </si>
  <si>
    <t>сума (грн)</t>
  </si>
  <si>
    <t>задеклар ціна за уп</t>
  </si>
  <si>
    <t xml:space="preserve">нац 10% </t>
  </si>
  <si>
    <t>нац ПДВ 7%є</t>
  </si>
  <si>
    <t>МНН</t>
  </si>
  <si>
    <t>наявність в державному формулярі</t>
  </si>
  <si>
    <t>мемантин</t>
  </si>
  <si>
    <t>епінефрин</t>
  </si>
  <si>
    <t>гемодеріват крові телят</t>
  </si>
  <si>
    <t>амікацин</t>
  </si>
  <si>
    <t>амлодипін</t>
  </si>
  <si>
    <t>ацетилсаліцилова к-та</t>
  </si>
  <si>
    <t>атропін</t>
  </si>
  <si>
    <t>бензилпеніцилін</t>
  </si>
  <si>
    <t>к-та тіоктова</t>
  </si>
  <si>
    <t>бетаметазон</t>
  </si>
  <si>
    <t>імуноглобулін людський</t>
  </si>
  <si>
    <t>бісопролол</t>
  </si>
  <si>
    <t>В1, В6, В12</t>
  </si>
  <si>
    <t>габапентин</t>
  </si>
  <si>
    <t>ацикловір</t>
  </si>
  <si>
    <t>гідазепам</t>
  </si>
  <si>
    <t>гінко білоба</t>
  </si>
  <si>
    <t>глюкоза</t>
  </si>
  <si>
    <t>дексаметазон</t>
  </si>
  <si>
    <t>сульпірид</t>
  </si>
  <si>
    <t>есциталопрам</t>
  </si>
  <si>
    <t>ібупрофен</t>
  </si>
  <si>
    <t>вінпоцетин</t>
  </si>
  <si>
    <t>карбамазепін</t>
  </si>
  <si>
    <t>калію хлорид</t>
  </si>
  <si>
    <t>кветіапін</t>
  </si>
  <si>
    <t>клопідогрел</t>
  </si>
  <si>
    <t>аміодарон</t>
  </si>
  <si>
    <t>левофлоксацин</t>
  </si>
  <si>
    <t>магнію сульфат</t>
  </si>
  <si>
    <t>манітол</t>
  </si>
  <si>
    <t>мелоксикам</t>
  </si>
  <si>
    <t>меропенем</t>
  </si>
  <si>
    <t>метоклопрамід</t>
  </si>
  <si>
    <t>діклофенак</t>
  </si>
  <si>
    <t>натрію хлорид</t>
  </si>
  <si>
    <t>цитіколін</t>
  </si>
  <si>
    <t>парацетамол</t>
  </si>
  <si>
    <t>пароксетин</t>
  </si>
  <si>
    <t>пентоксифілін</t>
  </si>
  <si>
    <t>платифілін</t>
  </si>
  <si>
    <t>прегабалін</t>
  </si>
  <si>
    <t>преднізолон</t>
  </si>
  <si>
    <t>праміпексол</t>
  </si>
  <si>
    <t>раміприл</t>
  </si>
  <si>
    <t>амітриптилін</t>
  </si>
  <si>
    <t>діазепам</t>
  </si>
  <si>
    <t>метилпреднізолон</t>
  </si>
  <si>
    <t>хлоропірамін</t>
  </si>
  <si>
    <t>тіопентал</t>
  </si>
  <si>
    <t>тіотриазолін, пірацетам</t>
  </si>
  <si>
    <t>хлорпротиксен</t>
  </si>
  <si>
    <t>еноксапарин</t>
  </si>
  <si>
    <t>флуконазол</t>
  </si>
  <si>
    <t>фуросемід</t>
  </si>
  <si>
    <t>аденозітрифосфорна кислота</t>
  </si>
  <si>
    <t>диклофенак</t>
  </si>
  <si>
    <t>гідрокортизон</t>
  </si>
  <si>
    <t>метронідазол</t>
  </si>
  <si>
    <t>фенібут</t>
  </si>
  <si>
    <t>дротаверин</t>
  </si>
  <si>
    <t>альтеплаза</t>
  </si>
  <si>
    <t>амантадин</t>
  </si>
  <si>
    <t>магнію аспаргінат, калію аспаргінат</t>
  </si>
  <si>
    <t>атракуріум</t>
  </si>
  <si>
    <t>ацетилсаліцилат лізин</t>
  </si>
  <si>
    <t>L-лізин есцинат</t>
  </si>
  <si>
    <t>фенотерол</t>
  </si>
  <si>
    <t>бромокриптин</t>
  </si>
  <si>
    <t>дипіридамол 5 мг/мл 2 мл амп № 5</t>
  </si>
  <si>
    <t>дипіридамол</t>
  </si>
  <si>
    <t>суксаметоній</t>
  </si>
  <si>
    <t>валсартан, гідрохлортіазид</t>
  </si>
  <si>
    <t>допамін</t>
  </si>
  <si>
    <t>урапідил</t>
  </si>
  <si>
    <t>теофілин</t>
  </si>
  <si>
    <t>піридостигмін</t>
  </si>
  <si>
    <t>лорноксикам</t>
  </si>
  <si>
    <t>леводопа, карбідопа</t>
  </si>
  <si>
    <t>лідокаїн</t>
  </si>
  <si>
    <t>бупівакаїн</t>
  </si>
  <si>
    <t>хондроїтин сульфат</t>
  </si>
  <si>
    <t>налбуфін</t>
  </si>
  <si>
    <t>прокаїн</t>
  </si>
  <si>
    <t>орнідазол</t>
  </si>
  <si>
    <t>осетрон 8 мг 4 мл амп № 5</t>
  </si>
  <si>
    <t>ондансетрон</t>
  </si>
  <si>
    <t>дабігатрану етексилат</t>
  </si>
  <si>
    <t>неостигмін</t>
  </si>
  <si>
    <t>пропофол</t>
  </si>
  <si>
    <t>розчин рінгер лактатний 200 мл</t>
  </si>
  <si>
    <t>аргініну гідрохлорид</t>
  </si>
  <si>
    <t>торасемід</t>
  </si>
  <si>
    <t>цефепім</t>
  </si>
  <si>
    <t>тригексифенідил</t>
  </si>
  <si>
    <t>ганцикловір</t>
  </si>
  <si>
    <t>мебікар</t>
  </si>
  <si>
    <t>діосмін, гесперидин</t>
  </si>
  <si>
    <t>трифлусал</t>
  </si>
  <si>
    <t>домперідон</t>
  </si>
  <si>
    <t>протеолітичні ферменти</t>
  </si>
  <si>
    <t>кетопрофен</t>
  </si>
  <si>
    <t>леводопа, бенсеразид</t>
  </si>
  <si>
    <t>толперизон</t>
  </si>
  <si>
    <t>іпідакрин</t>
  </si>
  <si>
    <t>німодипін</t>
  </si>
  <si>
    <t>пірибедил</t>
  </si>
  <si>
    <t>тизанідин</t>
  </si>
  <si>
    <t>метамізол натрію, пітофенон, фенпівериній</t>
  </si>
  <si>
    <t>леводопа, карбідопа, ентакапон</t>
  </si>
  <si>
    <t>суматриптан</t>
  </si>
  <si>
    <t>циклоферон</t>
  </si>
  <si>
    <t>селегілін</t>
  </si>
  <si>
    <t>АТФ 1 мл амп № 10</t>
  </si>
  <si>
    <t>гідроксіетилкрохмаль</t>
  </si>
  <si>
    <t>холіну альфосцерат</t>
  </si>
  <si>
    <t>декскетопрофен</t>
  </si>
  <si>
    <t>едаравон</t>
  </si>
  <si>
    <t>тіоколхікозид</t>
  </si>
  <si>
    <t>натрія лактат, сорбітол, натрію хлорид, магнію хлорид, калію хлорид, кальцію хлорид</t>
  </si>
  <si>
    <t>натрію хлорид, калію хлорид, кальцію хлорид дигідрат, натрію лактат</t>
  </si>
  <si>
    <t>транексамова кислота</t>
  </si>
  <si>
    <t>сорбітол, натрію лактат, натрію хлорид,кальцію хлорид дигідрат, калію хлорид, магнію хлорид дексагідрат</t>
  </si>
  <si>
    <t>піперацилін натрію, тазобактам натрію</t>
  </si>
  <si>
    <t>разагілін</t>
  </si>
  <si>
    <t>біоактивний концентрат з дрібної морської риби, хондроїтину сульфат, амінокіслоти, мікроелементи, гліцерофосфоліпіди</t>
  </si>
  <si>
    <t>уридин</t>
  </si>
  <si>
    <t>іпідакрин, фенібут</t>
  </si>
  <si>
    <t>кальцієва сіль гопантенової кислоти</t>
  </si>
  <si>
    <t>циклобензопірин</t>
  </si>
  <si>
    <t>ривастигмін</t>
  </si>
  <si>
    <t>розувастатин</t>
  </si>
  <si>
    <t>глюкозаміну сульфат</t>
  </si>
  <si>
    <t>цефоперазон, сульбактам</t>
  </si>
  <si>
    <t>макроцеф 1,0+ 1,0</t>
  </si>
  <si>
    <t>Лікарські засоби, на які не задекларовано ціни</t>
  </si>
  <si>
    <t>Лікарські засоби, на які задекларовано ціни</t>
  </si>
  <si>
    <t>Голова комісії з психіатричного профілю</t>
  </si>
  <si>
    <t>Л.В. КОСОВСЬКА</t>
  </si>
  <si>
    <t>Голова комісії з неврологічного профілю</t>
  </si>
  <si>
    <t>В.І. КОРОДЮК</t>
  </si>
  <si>
    <t>Заступник голови комісії</t>
  </si>
  <si>
    <t>Н.Б. БУТЕНКО</t>
  </si>
  <si>
    <t>Члени комісії:</t>
  </si>
  <si>
    <t>завідувач 1 психіатричним відділенням</t>
  </si>
  <si>
    <t>ДРУШЛЯКІВСЬКА О.О.</t>
  </si>
  <si>
    <t>завідувач 12 психіатричним відділенням</t>
  </si>
  <si>
    <t>БАРАНЮК Н.М.</t>
  </si>
  <si>
    <t>завідувач 3 психіатричним відділенням</t>
  </si>
  <si>
    <t>ШЕВІКОВА Н.Б.</t>
  </si>
  <si>
    <t>завідувач 4 психіатричним відділенням</t>
  </si>
  <si>
    <t>БАТЬКІВСЬКА О.М.</t>
  </si>
  <si>
    <t>завідувач 5 психіатричним відділенням</t>
  </si>
  <si>
    <t>БОЙЧАК О.Л.</t>
  </si>
  <si>
    <t>завідувач 6 психіатричним відділенням</t>
  </si>
  <si>
    <t>ЯНКОВСЬКА О.М.</t>
  </si>
  <si>
    <t>завідувач 7 психіатричним відділенням</t>
  </si>
  <si>
    <t>СТАРУЩАК О.В.</t>
  </si>
  <si>
    <t>завідувач 8 психіатричним відділенням</t>
  </si>
  <si>
    <t>ЯСТРЕБОВ В.М.</t>
  </si>
  <si>
    <t>завідувач відділенням когнитивних розладів</t>
  </si>
  <si>
    <t>КОЛЕСНІКОВА Л.І.</t>
  </si>
  <si>
    <t>завідувач 10 психіатричним відділенням</t>
  </si>
  <si>
    <t>ШЕРШУН О.І.</t>
  </si>
  <si>
    <t>завідувач 11 психіатричним відділенням</t>
  </si>
  <si>
    <t>КОСАР О.С.</t>
  </si>
  <si>
    <t>завідувач 1 неврологічним відділенням</t>
  </si>
  <si>
    <t>ГЕРЯК Ю.В.</t>
  </si>
  <si>
    <t>завідувач 2 неврологічним відділенням</t>
  </si>
  <si>
    <t>САГАЙДАК Л.О.</t>
  </si>
  <si>
    <t>завідувач 3 неврологічним відділенням</t>
  </si>
  <si>
    <t>ТИШ Н.І.</t>
  </si>
  <si>
    <t>завідувач 4 неврологічним відділенням</t>
  </si>
  <si>
    <t>БОРОНІЛОВА В.В.</t>
  </si>
  <si>
    <t>завідувач інсультним відділенням</t>
  </si>
  <si>
    <t>СТОЯН С.Б.</t>
  </si>
  <si>
    <t>завідувач ВІТ</t>
  </si>
  <si>
    <t>МУСІЄНКО А.М.</t>
  </si>
  <si>
    <t>завідувач денним стаціонаром неврологічного профілю</t>
  </si>
  <si>
    <t>ДЯЧЕНКО Н.М.</t>
  </si>
  <si>
    <t>завідувач денним стаціонаром психіатричного профілю</t>
  </si>
  <si>
    <t>ГЕРМАН О.Г.</t>
  </si>
  <si>
    <t>заступник головного лікаря з поліклінічної роботи</t>
  </si>
  <si>
    <t>ЗАБІГАЙЛО Н.І.</t>
  </si>
  <si>
    <t>завдувач ОМКВ</t>
  </si>
  <si>
    <t>ВАЩИШИН В.В.</t>
  </si>
  <si>
    <t>секретар комісії</t>
  </si>
  <si>
    <t>НЕЧАЙ Т.І.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</si>
</sst>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2" fillId="0" borderId="1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218"/>
  <sheetViews>
    <sheetView tabSelected="1" topLeftCell="A208" zoomScaleNormal="100" workbookViewId="0">
      <selection activeCell="AT194" sqref="AT194"/>
    </sheetView>
  </sheetViews>
  <sheetFormatPr defaultRowHeight="15" x14ac:dyDescent="0.25"/>
  <cols>
    <col min="1" max="1" width="4.140625" customWidth="1"/>
    <col min="2" max="2" width="27.28515625" hidden="1" customWidth="1"/>
    <col min="3" max="18" width="9.140625" hidden="1" customWidth="1"/>
    <col min="19" max="19" width="27.28515625" hidden="1" customWidth="1"/>
    <col min="20" max="21" width="9.140625" hidden="1" customWidth="1"/>
    <col min="22" max="22" width="3.42578125" hidden="1" customWidth="1"/>
    <col min="23" max="24" width="9.140625" hidden="1" customWidth="1"/>
    <col min="25" max="25" width="9.5703125" hidden="1" customWidth="1"/>
    <col min="26" max="34" width="9.140625" hidden="1" customWidth="1"/>
    <col min="35" max="35" width="27.28515625" hidden="1" customWidth="1"/>
    <col min="36" max="41" width="9.140625" hidden="1" customWidth="1"/>
    <col min="42" max="42" width="14" customWidth="1"/>
    <col min="43" max="43" width="25" customWidth="1"/>
    <col min="44" max="44" width="6.85546875" customWidth="1"/>
    <col min="45" max="45" width="8.5703125" customWidth="1"/>
    <col min="46" max="46" width="9.28515625" customWidth="1"/>
    <col min="48" max="48" width="10.5703125" customWidth="1"/>
    <col min="52" max="52" width="6.85546875" customWidth="1"/>
    <col min="53" max="53" width="8.5703125" customWidth="1"/>
  </cols>
  <sheetData>
    <row r="3" spans="1:53" s="10" customFormat="1" ht="21" x14ac:dyDescent="0.35">
      <c r="AQ3" s="10" t="s">
        <v>206</v>
      </c>
    </row>
    <row r="4" spans="1:53" s="10" customFormat="1" ht="17.25" customHeight="1" x14ac:dyDescent="0.35">
      <c r="AQ4" s="10" t="s">
        <v>203</v>
      </c>
    </row>
    <row r="5" spans="1:53" s="10" customFormat="1" ht="20.25" customHeight="1" x14ac:dyDescent="0.35">
      <c r="D5" s="15" t="s">
        <v>42</v>
      </c>
      <c r="E5" s="16"/>
      <c r="F5" s="17"/>
      <c r="G5" s="15" t="s">
        <v>78</v>
      </c>
      <c r="H5" s="16"/>
      <c r="I5" s="17"/>
      <c r="J5" s="18" t="s">
        <v>123</v>
      </c>
      <c r="K5" s="19"/>
      <c r="L5" s="20"/>
      <c r="M5" s="15" t="s">
        <v>124</v>
      </c>
      <c r="N5" s="16"/>
      <c r="O5" s="17"/>
      <c r="P5" s="18" t="s">
        <v>144</v>
      </c>
      <c r="Q5" s="19"/>
      <c r="R5" s="20"/>
      <c r="T5" s="18" t="s">
        <v>162</v>
      </c>
      <c r="U5" s="19"/>
      <c r="V5" s="20"/>
      <c r="W5" s="15" t="s">
        <v>168</v>
      </c>
      <c r="X5" s="16"/>
      <c r="Y5" s="17"/>
      <c r="Z5" s="15" t="s">
        <v>170</v>
      </c>
      <c r="AA5" s="16"/>
      <c r="AB5" s="17"/>
      <c r="AC5" s="15" t="s">
        <v>175</v>
      </c>
      <c r="AD5" s="16"/>
      <c r="AE5" s="17"/>
      <c r="AF5" s="15" t="s">
        <v>178</v>
      </c>
      <c r="AG5" s="16"/>
      <c r="AH5" s="17"/>
      <c r="AJ5" s="15" t="s">
        <v>188</v>
      </c>
      <c r="AK5" s="16"/>
      <c r="AL5" s="17"/>
      <c r="AM5" s="15" t="s">
        <v>191</v>
      </c>
      <c r="AN5" s="16"/>
      <c r="AO5" s="17"/>
      <c r="AP5" s="12"/>
      <c r="AQ5" s="10" t="s">
        <v>204</v>
      </c>
      <c r="AS5" s="11"/>
    </row>
    <row r="6" spans="1:53" ht="20.25" customHeight="1" x14ac:dyDescent="0.35">
      <c r="D6" s="3"/>
      <c r="E6" s="4"/>
      <c r="F6" s="5"/>
      <c r="G6" s="3"/>
      <c r="H6" s="4"/>
      <c r="I6" s="5"/>
      <c r="J6" s="6"/>
      <c r="K6" s="7"/>
      <c r="L6" s="8"/>
      <c r="M6" s="3"/>
      <c r="N6" s="4"/>
      <c r="O6" s="5"/>
      <c r="P6" s="6"/>
      <c r="Q6" s="7"/>
      <c r="R6" s="8"/>
      <c r="T6" s="6"/>
      <c r="U6" s="7"/>
      <c r="V6" s="8"/>
      <c r="W6" s="3"/>
      <c r="X6" s="4"/>
      <c r="Y6" s="5"/>
      <c r="Z6" s="3"/>
      <c r="AA6" s="4"/>
      <c r="AB6" s="5"/>
      <c r="AC6" s="3"/>
      <c r="AD6" s="4"/>
      <c r="AE6" s="5"/>
      <c r="AF6" s="3"/>
      <c r="AG6" s="4"/>
      <c r="AH6" s="5"/>
      <c r="AJ6" s="3"/>
      <c r="AK6" s="4"/>
      <c r="AL6" s="5"/>
      <c r="AM6" s="3"/>
      <c r="AN6" s="4"/>
      <c r="AO6" s="5"/>
      <c r="AP6" s="13"/>
      <c r="AQ6" s="10" t="s">
        <v>205</v>
      </c>
      <c r="AS6" s="9"/>
    </row>
    <row r="7" spans="1:53" ht="33.75" customHeight="1" x14ac:dyDescent="0.35">
      <c r="D7" s="3"/>
      <c r="E7" s="4"/>
      <c r="F7" s="5"/>
      <c r="G7" s="3"/>
      <c r="H7" s="4"/>
      <c r="I7" s="5"/>
      <c r="J7" s="6"/>
      <c r="K7" s="7"/>
      <c r="L7" s="8"/>
      <c r="M7" s="3"/>
      <c r="N7" s="4"/>
      <c r="O7" s="5"/>
      <c r="P7" s="6"/>
      <c r="Q7" s="7"/>
      <c r="R7" s="8"/>
      <c r="T7" s="6"/>
      <c r="U7" s="7"/>
      <c r="V7" s="8"/>
      <c r="W7" s="3"/>
      <c r="X7" s="4"/>
      <c r="Y7" s="5"/>
      <c r="Z7" s="3"/>
      <c r="AA7" s="4"/>
      <c r="AB7" s="5"/>
      <c r="AC7" s="3"/>
      <c r="AD7" s="4"/>
      <c r="AE7" s="5"/>
      <c r="AF7" s="3"/>
      <c r="AG7" s="4"/>
      <c r="AH7" s="5"/>
      <c r="AJ7" s="3"/>
      <c r="AK7" s="4"/>
      <c r="AL7" s="5"/>
      <c r="AM7" s="3"/>
      <c r="AN7" s="4"/>
      <c r="AO7" s="5"/>
      <c r="AP7" s="13"/>
      <c r="AQ7" s="10" t="s">
        <v>452</v>
      </c>
      <c r="AS7" s="9"/>
    </row>
    <row r="8" spans="1:53" ht="90" customHeight="1" x14ac:dyDescent="0.25">
      <c r="A8" s="1" t="s">
        <v>0</v>
      </c>
      <c r="B8" s="1" t="s">
        <v>1</v>
      </c>
      <c r="C8" s="1" t="s">
        <v>2</v>
      </c>
      <c r="D8" s="2" t="s">
        <v>3</v>
      </c>
      <c r="E8" s="2" t="s">
        <v>4</v>
      </c>
      <c r="F8" s="2" t="s">
        <v>5</v>
      </c>
      <c r="G8" s="2" t="s">
        <v>3</v>
      </c>
      <c r="H8" s="2" t="s">
        <v>4</v>
      </c>
      <c r="I8" s="2" t="s">
        <v>5</v>
      </c>
      <c r="J8" s="2" t="s">
        <v>3</v>
      </c>
      <c r="K8" s="2" t="s">
        <v>4</v>
      </c>
      <c r="L8" s="2" t="s">
        <v>5</v>
      </c>
      <c r="M8" s="2" t="s">
        <v>3</v>
      </c>
      <c r="N8" s="2" t="s">
        <v>4</v>
      </c>
      <c r="O8" s="2" t="s">
        <v>5</v>
      </c>
      <c r="P8" s="2" t="s">
        <v>3</v>
      </c>
      <c r="Q8" s="2" t="s">
        <v>4</v>
      </c>
      <c r="R8" s="2" t="s">
        <v>5</v>
      </c>
      <c r="S8" s="1" t="s">
        <v>1</v>
      </c>
      <c r="T8" s="2" t="s">
        <v>3</v>
      </c>
      <c r="U8" s="2" t="s">
        <v>4</v>
      </c>
      <c r="V8" s="2" t="s">
        <v>5</v>
      </c>
      <c r="W8" s="2" t="s">
        <v>3</v>
      </c>
      <c r="X8" s="2" t="s">
        <v>4</v>
      </c>
      <c r="Y8" s="2" t="s">
        <v>5</v>
      </c>
      <c r="Z8" s="2" t="s">
        <v>3</v>
      </c>
      <c r="AA8" s="2" t="s">
        <v>4</v>
      </c>
      <c r="AB8" s="2" t="s">
        <v>5</v>
      </c>
      <c r="AC8" s="2" t="s">
        <v>3</v>
      </c>
      <c r="AD8" s="2" t="s">
        <v>4</v>
      </c>
      <c r="AE8" s="2" t="s">
        <v>5</v>
      </c>
      <c r="AF8" s="2" t="s">
        <v>3</v>
      </c>
      <c r="AG8" s="2" t="s">
        <v>4</v>
      </c>
      <c r="AH8" s="2" t="s">
        <v>5</v>
      </c>
      <c r="AI8" s="1" t="s">
        <v>1</v>
      </c>
      <c r="AJ8" s="2" t="s">
        <v>3</v>
      </c>
      <c r="AK8" s="2" t="s">
        <v>4</v>
      </c>
      <c r="AL8" s="2" t="s">
        <v>5</v>
      </c>
      <c r="AM8" s="2" t="s">
        <v>3</v>
      </c>
      <c r="AN8" s="2" t="s">
        <v>4</v>
      </c>
      <c r="AO8" s="2" t="s">
        <v>5</v>
      </c>
      <c r="AP8" s="2" t="s">
        <v>314</v>
      </c>
      <c r="AQ8" s="2" t="s">
        <v>207</v>
      </c>
      <c r="AR8" s="1" t="s">
        <v>2</v>
      </c>
      <c r="AS8" s="2" t="s">
        <v>39</v>
      </c>
      <c r="AT8" s="2" t="s">
        <v>202</v>
      </c>
      <c r="AU8" s="2" t="s">
        <v>208</v>
      </c>
      <c r="AV8" s="1" t="s">
        <v>310</v>
      </c>
      <c r="AW8" s="2" t="s">
        <v>311</v>
      </c>
      <c r="AX8" s="2" t="s">
        <v>312</v>
      </c>
      <c r="AY8" s="2" t="s">
        <v>313</v>
      </c>
      <c r="AZ8" s="2" t="s">
        <v>199</v>
      </c>
      <c r="BA8" s="2" t="s">
        <v>315</v>
      </c>
    </row>
    <row r="9" spans="1:53" ht="30" x14ac:dyDescent="0.25">
      <c r="A9" s="1">
        <v>1</v>
      </c>
      <c r="B9" s="1" t="s">
        <v>64</v>
      </c>
      <c r="C9" s="1" t="s">
        <v>7</v>
      </c>
      <c r="D9" s="1">
        <v>8</v>
      </c>
      <c r="E9" s="1">
        <v>150</v>
      </c>
      <c r="F9" s="1">
        <f>E9*D9</f>
        <v>1200</v>
      </c>
      <c r="G9" s="1">
        <v>10</v>
      </c>
      <c r="H9" s="1">
        <v>900</v>
      </c>
      <c r="I9" s="1">
        <f>H9*G9</f>
        <v>9000</v>
      </c>
      <c r="J9" s="1">
        <v>0</v>
      </c>
      <c r="K9" s="1">
        <v>0</v>
      </c>
      <c r="L9" s="1">
        <f>K9*J9</f>
        <v>0</v>
      </c>
      <c r="M9" s="1">
        <v>0</v>
      </c>
      <c r="N9" s="1">
        <v>0</v>
      </c>
      <c r="O9" s="1">
        <f>N9*M9</f>
        <v>0</v>
      </c>
      <c r="P9" s="1">
        <v>5</v>
      </c>
      <c r="Q9" s="1">
        <v>60</v>
      </c>
      <c r="R9" s="1">
        <f>Q9*P9</f>
        <v>300</v>
      </c>
      <c r="S9" s="1" t="s">
        <v>64</v>
      </c>
      <c r="T9" s="1">
        <v>0</v>
      </c>
      <c r="U9" s="1">
        <v>0</v>
      </c>
      <c r="V9" s="1">
        <f>U9*T9</f>
        <v>0</v>
      </c>
      <c r="W9" s="1">
        <v>0</v>
      </c>
      <c r="X9" s="1">
        <v>0</v>
      </c>
      <c r="Y9" s="1">
        <f>X9*W9</f>
        <v>0</v>
      </c>
      <c r="Z9" s="1">
        <v>0</v>
      </c>
      <c r="AA9" s="1">
        <v>0</v>
      </c>
      <c r="AB9" s="1">
        <f>AA9*Z9</f>
        <v>0</v>
      </c>
      <c r="AC9" s="1">
        <v>20</v>
      </c>
      <c r="AD9" s="1">
        <v>15</v>
      </c>
      <c r="AE9" s="1">
        <f>AD9*AC9</f>
        <v>300</v>
      </c>
      <c r="AF9" s="1">
        <v>0</v>
      </c>
      <c r="AG9" s="1">
        <v>0</v>
      </c>
      <c r="AH9" s="1">
        <f>AG9*AF9</f>
        <v>0</v>
      </c>
      <c r="AI9" s="1" t="s">
        <v>64</v>
      </c>
      <c r="AJ9" s="1">
        <v>0</v>
      </c>
      <c r="AK9" s="1">
        <v>0</v>
      </c>
      <c r="AL9" s="1">
        <f>AK9*AJ9</f>
        <v>0</v>
      </c>
      <c r="AM9" s="1">
        <v>0</v>
      </c>
      <c r="AN9" s="1">
        <v>0</v>
      </c>
      <c r="AO9" s="1">
        <f>AN9*AM9</f>
        <v>0</v>
      </c>
      <c r="AP9" s="2" t="s">
        <v>382</v>
      </c>
      <c r="AQ9" s="2" t="s">
        <v>64</v>
      </c>
      <c r="AR9" s="1" t="s">
        <v>7</v>
      </c>
      <c r="AS9" s="1">
        <f>AO9+AL9+AH9+AE9+AB9+Y9+V9+V9+R9+O9+L9+I9+F9</f>
        <v>10800</v>
      </c>
      <c r="AT9" s="1">
        <f>AS9*1.03</f>
        <v>11124</v>
      </c>
      <c r="AU9" s="1">
        <v>42.96</v>
      </c>
      <c r="AV9" s="1">
        <f t="shared" ref="AV9:AV40" si="0">AU9*AT9</f>
        <v>477887.04000000004</v>
      </c>
      <c r="AW9" s="1">
        <v>365</v>
      </c>
      <c r="AX9" s="1">
        <f>AW9*1.1</f>
        <v>401.50000000000006</v>
      </c>
      <c r="AY9" s="1">
        <f>AX9*1.07</f>
        <v>429.60500000000008</v>
      </c>
      <c r="AZ9" s="1" t="s">
        <v>200</v>
      </c>
      <c r="BA9" s="1" t="s">
        <v>200</v>
      </c>
    </row>
    <row r="10" spans="1:53" x14ac:dyDescent="0.25">
      <c r="A10" s="1">
        <v>2</v>
      </c>
      <c r="B10" s="1" t="s">
        <v>22</v>
      </c>
      <c r="C10" s="1" t="s">
        <v>8</v>
      </c>
      <c r="D10" s="1"/>
      <c r="E10" s="1"/>
      <c r="F10" s="1"/>
      <c r="G10" s="1"/>
      <c r="H10" s="1"/>
      <c r="I10" s="1"/>
      <c r="J10" s="1">
        <v>24</v>
      </c>
      <c r="K10" s="1">
        <v>50</v>
      </c>
      <c r="L10" s="1">
        <f t="shared" ref="L10:L82" si="1">K10*J10</f>
        <v>1200</v>
      </c>
      <c r="M10" s="1"/>
      <c r="N10" s="1"/>
      <c r="O10" s="1">
        <f t="shared" ref="O10:O75" si="2">N10*M10</f>
        <v>0</v>
      </c>
      <c r="P10" s="1"/>
      <c r="Q10" s="1"/>
      <c r="R10" s="1">
        <f t="shared" ref="R10:R69" si="3">Q10*P10</f>
        <v>0</v>
      </c>
      <c r="S10" s="1" t="s">
        <v>22</v>
      </c>
      <c r="T10" s="1"/>
      <c r="U10" s="1"/>
      <c r="V10" s="1">
        <f t="shared" ref="V10:V68" si="4">U10*T10</f>
        <v>0</v>
      </c>
      <c r="W10" s="1"/>
      <c r="X10" s="1"/>
      <c r="Y10" s="1">
        <f t="shared" ref="Y10:Y64" si="5">X10*W10</f>
        <v>0</v>
      </c>
      <c r="Z10" s="1"/>
      <c r="AA10" s="1"/>
      <c r="AB10" s="1">
        <f t="shared" ref="AB10:AB62" si="6">AA10*Z10</f>
        <v>0</v>
      </c>
      <c r="AC10" s="1"/>
      <c r="AD10" s="1"/>
      <c r="AE10" s="1">
        <f t="shared" ref="AE10:AE60" si="7">AD10*AC10</f>
        <v>0</v>
      </c>
      <c r="AF10" s="1"/>
      <c r="AG10" s="1"/>
      <c r="AH10" s="1">
        <f t="shared" ref="AH10:AH58" si="8">AG10*AF10</f>
        <v>0</v>
      </c>
      <c r="AI10" s="1" t="s">
        <v>22</v>
      </c>
      <c r="AJ10" s="1"/>
      <c r="AK10" s="1"/>
      <c r="AL10" s="1">
        <f t="shared" ref="AL10:AL58" si="9">AK10*AJ10</f>
        <v>0</v>
      </c>
      <c r="AM10" s="1"/>
      <c r="AN10" s="1"/>
      <c r="AO10" s="1">
        <f t="shared" ref="AO10:AO58" si="10">AN10*AM10</f>
        <v>0</v>
      </c>
      <c r="AP10" s="2" t="s">
        <v>316</v>
      </c>
      <c r="AQ10" s="2" t="s">
        <v>22</v>
      </c>
      <c r="AR10" s="1" t="s">
        <v>8</v>
      </c>
      <c r="AS10" s="1">
        <f t="shared" ref="AS10:AS58" si="11">AO10+AL10+AH10+AE10+AB10+Y10+V10+V10+R10+O10+L10+I10+F10</f>
        <v>1200</v>
      </c>
      <c r="AT10" s="1">
        <f t="shared" ref="AT10:AT58" si="12">AS10*1.03</f>
        <v>1236</v>
      </c>
      <c r="AU10" s="1">
        <v>43.2</v>
      </c>
      <c r="AV10" s="1">
        <f t="shared" si="0"/>
        <v>53395.200000000004</v>
      </c>
      <c r="AW10" s="1">
        <v>1027.23</v>
      </c>
      <c r="AX10" s="1">
        <f t="shared" ref="AX10:AX58" si="13">AW10*1.1</f>
        <v>1129.9530000000002</v>
      </c>
      <c r="AY10" s="1">
        <f t="shared" ref="AY10:AY58" si="14">AX10*1.07</f>
        <v>1209.0497100000002</v>
      </c>
      <c r="AZ10" s="1" t="s">
        <v>200</v>
      </c>
      <c r="BA10" s="1" t="s">
        <v>201</v>
      </c>
    </row>
    <row r="11" spans="1:53" x14ac:dyDescent="0.25">
      <c r="A11" s="1">
        <v>3</v>
      </c>
      <c r="B11" s="1" t="s">
        <v>27</v>
      </c>
      <c r="C11" s="1" t="s">
        <v>7</v>
      </c>
      <c r="D11" s="1">
        <v>5</v>
      </c>
      <c r="E11" s="1">
        <v>100</v>
      </c>
      <c r="F11" s="1">
        <f t="shared" ref="F11:F131" si="15">E11*D11</f>
        <v>500</v>
      </c>
      <c r="G11" s="1"/>
      <c r="H11" s="1"/>
      <c r="I11" s="1">
        <f t="shared" ref="I11:I103" si="16">H11*G11</f>
        <v>0</v>
      </c>
      <c r="J11" s="1"/>
      <c r="K11" s="1"/>
      <c r="L11" s="1">
        <f t="shared" si="1"/>
        <v>0</v>
      </c>
      <c r="M11" s="1"/>
      <c r="N11" s="1"/>
      <c r="O11" s="1">
        <f t="shared" si="2"/>
        <v>0</v>
      </c>
      <c r="P11" s="1"/>
      <c r="Q11" s="1"/>
      <c r="R11" s="1">
        <f t="shared" si="3"/>
        <v>0</v>
      </c>
      <c r="S11" s="1" t="s">
        <v>27</v>
      </c>
      <c r="T11" s="1"/>
      <c r="U11" s="1"/>
      <c r="V11" s="1">
        <f t="shared" si="4"/>
        <v>0</v>
      </c>
      <c r="W11" s="1"/>
      <c r="X11" s="1"/>
      <c r="Y11" s="1">
        <f t="shared" si="5"/>
        <v>0</v>
      </c>
      <c r="Z11" s="1"/>
      <c r="AA11" s="1"/>
      <c r="AB11" s="1">
        <f t="shared" si="6"/>
        <v>0</v>
      </c>
      <c r="AC11" s="1"/>
      <c r="AD11" s="1"/>
      <c r="AE11" s="1">
        <f t="shared" si="7"/>
        <v>0</v>
      </c>
      <c r="AF11" s="1"/>
      <c r="AG11" s="1"/>
      <c r="AH11" s="1">
        <f t="shared" si="8"/>
        <v>0</v>
      </c>
      <c r="AI11" s="1" t="s">
        <v>27</v>
      </c>
      <c r="AJ11" s="1"/>
      <c r="AK11" s="1"/>
      <c r="AL11" s="1">
        <f t="shared" si="9"/>
        <v>0</v>
      </c>
      <c r="AM11" s="1"/>
      <c r="AN11" s="1"/>
      <c r="AO11" s="1">
        <f t="shared" si="10"/>
        <v>0</v>
      </c>
      <c r="AP11" s="2" t="s">
        <v>317</v>
      </c>
      <c r="AQ11" s="2" t="s">
        <v>27</v>
      </c>
      <c r="AR11" s="1" t="s">
        <v>7</v>
      </c>
      <c r="AS11" s="1">
        <f t="shared" si="11"/>
        <v>500</v>
      </c>
      <c r="AT11" s="1">
        <f t="shared" si="12"/>
        <v>515</v>
      </c>
      <c r="AU11" s="1">
        <v>5.89</v>
      </c>
      <c r="AV11" s="1">
        <f t="shared" si="0"/>
        <v>3033.35</v>
      </c>
      <c r="AW11" s="1">
        <v>50.08</v>
      </c>
      <c r="AX11" s="1">
        <f t="shared" si="13"/>
        <v>55.088000000000001</v>
      </c>
      <c r="AY11" s="1">
        <f t="shared" si="14"/>
        <v>58.944160000000004</v>
      </c>
      <c r="AZ11" s="1" t="s">
        <v>201</v>
      </c>
      <c r="BA11" s="1" t="s">
        <v>201</v>
      </c>
    </row>
    <row r="12" spans="1:53" x14ac:dyDescent="0.25">
      <c r="A12" s="1">
        <v>4</v>
      </c>
      <c r="B12" s="1" t="s">
        <v>190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 t="s">
        <v>190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 t="s">
        <v>190</v>
      </c>
      <c r="AJ12" s="1">
        <v>2</v>
      </c>
      <c r="AK12" s="1">
        <v>1309</v>
      </c>
      <c r="AL12" s="1">
        <f t="shared" si="9"/>
        <v>2618</v>
      </c>
      <c r="AM12" s="1"/>
      <c r="AN12" s="1"/>
      <c r="AO12" s="1">
        <f t="shared" si="10"/>
        <v>0</v>
      </c>
      <c r="AP12" s="2" t="s">
        <v>377</v>
      </c>
      <c r="AQ12" s="2" t="s">
        <v>190</v>
      </c>
      <c r="AR12" s="1" t="s">
        <v>15</v>
      </c>
      <c r="AS12" s="1">
        <f t="shared" si="11"/>
        <v>2618</v>
      </c>
      <c r="AT12" s="1">
        <f t="shared" si="12"/>
        <v>2696.54</v>
      </c>
      <c r="AU12" s="1">
        <v>16863.810000000001</v>
      </c>
      <c r="AV12" s="1">
        <f t="shared" si="0"/>
        <v>45473938.217399999</v>
      </c>
      <c r="AW12" s="1">
        <v>14327.79</v>
      </c>
      <c r="AX12" s="1">
        <f t="shared" si="13"/>
        <v>15760.569000000001</v>
      </c>
      <c r="AY12" s="1">
        <f t="shared" si="14"/>
        <v>16863.808830000002</v>
      </c>
      <c r="AZ12" s="1" t="s">
        <v>200</v>
      </c>
      <c r="BA12" s="1" t="s">
        <v>201</v>
      </c>
    </row>
    <row r="13" spans="1:53" ht="30" x14ac:dyDescent="0.25">
      <c r="A13" s="1">
        <v>5</v>
      </c>
      <c r="B13" s="1" t="s">
        <v>35</v>
      </c>
      <c r="C13" s="1" t="s">
        <v>7</v>
      </c>
      <c r="D13" s="1"/>
      <c r="E13" s="1"/>
      <c r="F13" s="1"/>
      <c r="G13" s="1">
        <v>10</v>
      </c>
      <c r="H13" s="1">
        <v>900</v>
      </c>
      <c r="I13" s="1">
        <f t="shared" si="16"/>
        <v>9000</v>
      </c>
      <c r="J13" s="1"/>
      <c r="K13" s="1"/>
      <c r="L13" s="1">
        <f t="shared" si="1"/>
        <v>0</v>
      </c>
      <c r="M13" s="1"/>
      <c r="N13" s="1"/>
      <c r="O13" s="1">
        <f t="shared" si="2"/>
        <v>0</v>
      </c>
      <c r="P13" s="1">
        <v>10</v>
      </c>
      <c r="Q13" s="1">
        <v>80</v>
      </c>
      <c r="R13" s="1">
        <f t="shared" si="3"/>
        <v>800</v>
      </c>
      <c r="S13" s="1" t="s">
        <v>35</v>
      </c>
      <c r="T13" s="1">
        <v>15</v>
      </c>
      <c r="U13" s="1">
        <v>10</v>
      </c>
      <c r="V13" s="1">
        <f t="shared" si="4"/>
        <v>150</v>
      </c>
      <c r="W13" s="1">
        <v>8</v>
      </c>
      <c r="X13" s="1">
        <v>40</v>
      </c>
      <c r="Y13" s="1">
        <f t="shared" si="5"/>
        <v>320</v>
      </c>
      <c r="Z13" s="1"/>
      <c r="AA13" s="1"/>
      <c r="AB13" s="1">
        <f t="shared" si="6"/>
        <v>0</v>
      </c>
      <c r="AC13" s="1">
        <v>10</v>
      </c>
      <c r="AD13" s="1">
        <v>15</v>
      </c>
      <c r="AE13" s="1">
        <f t="shared" si="7"/>
        <v>150</v>
      </c>
      <c r="AF13" s="1">
        <v>20</v>
      </c>
      <c r="AG13" s="1">
        <v>800</v>
      </c>
      <c r="AH13" s="1">
        <f t="shared" si="8"/>
        <v>16000</v>
      </c>
      <c r="AI13" s="1" t="s">
        <v>35</v>
      </c>
      <c r="AJ13" s="1"/>
      <c r="AK13" s="1"/>
      <c r="AL13" s="1">
        <f t="shared" si="9"/>
        <v>0</v>
      </c>
      <c r="AM13" s="1"/>
      <c r="AN13" s="1"/>
      <c r="AO13" s="1">
        <f t="shared" si="10"/>
        <v>0</v>
      </c>
      <c r="AP13" s="2" t="s">
        <v>318</v>
      </c>
      <c r="AQ13" s="2" t="s">
        <v>35</v>
      </c>
      <c r="AR13" s="1" t="s">
        <v>7</v>
      </c>
      <c r="AS13" s="1">
        <f t="shared" si="11"/>
        <v>26570</v>
      </c>
      <c r="AT13" s="1">
        <f t="shared" si="12"/>
        <v>27367.100000000002</v>
      </c>
      <c r="AU13" s="1">
        <v>73.87</v>
      </c>
      <c r="AV13" s="1">
        <f t="shared" si="0"/>
        <v>2021607.6770000004</v>
      </c>
      <c r="AW13" s="1">
        <v>313.82</v>
      </c>
      <c r="AX13" s="1">
        <f t="shared" si="13"/>
        <v>345.202</v>
      </c>
      <c r="AY13" s="1">
        <f t="shared" si="14"/>
        <v>369.36614000000003</v>
      </c>
      <c r="AZ13" s="1" t="s">
        <v>200</v>
      </c>
      <c r="BA13" s="1" t="s">
        <v>200</v>
      </c>
    </row>
    <row r="14" spans="1:53" x14ac:dyDescent="0.25">
      <c r="A14" s="1">
        <v>6</v>
      </c>
      <c r="B14" s="1" t="s">
        <v>137</v>
      </c>
      <c r="C14" s="1" t="s">
        <v>6</v>
      </c>
      <c r="D14" s="1"/>
      <c r="E14" s="1"/>
      <c r="F14" s="1"/>
      <c r="G14" s="1"/>
      <c r="H14" s="1"/>
      <c r="I14" s="1"/>
      <c r="J14" s="1"/>
      <c r="K14" s="1"/>
      <c r="L14" s="1"/>
      <c r="M14" s="1">
        <v>30</v>
      </c>
      <c r="N14" s="1">
        <v>140</v>
      </c>
      <c r="O14" s="1">
        <f t="shared" si="2"/>
        <v>4200</v>
      </c>
      <c r="P14" s="1"/>
      <c r="Q14" s="1"/>
      <c r="R14" s="1">
        <f t="shared" si="3"/>
        <v>0</v>
      </c>
      <c r="S14" s="1" t="s">
        <v>137</v>
      </c>
      <c r="T14" s="1"/>
      <c r="U14" s="1"/>
      <c r="V14" s="1">
        <f t="shared" si="4"/>
        <v>0</v>
      </c>
      <c r="W14" s="1"/>
      <c r="X14" s="1"/>
      <c r="Y14" s="1">
        <f t="shared" si="5"/>
        <v>0</v>
      </c>
      <c r="Z14" s="1"/>
      <c r="AA14" s="1"/>
      <c r="AB14" s="1">
        <f t="shared" si="6"/>
        <v>0</v>
      </c>
      <c r="AC14" s="1"/>
      <c r="AD14" s="1"/>
      <c r="AE14" s="1">
        <f t="shared" si="7"/>
        <v>0</v>
      </c>
      <c r="AF14" s="1"/>
      <c r="AG14" s="1"/>
      <c r="AH14" s="1">
        <f t="shared" si="8"/>
        <v>0</v>
      </c>
      <c r="AI14" s="1" t="s">
        <v>137</v>
      </c>
      <c r="AJ14" s="1"/>
      <c r="AK14" s="1"/>
      <c r="AL14" s="1">
        <f t="shared" si="9"/>
        <v>0</v>
      </c>
      <c r="AM14" s="1"/>
      <c r="AN14" s="1"/>
      <c r="AO14" s="1">
        <f t="shared" si="10"/>
        <v>0</v>
      </c>
      <c r="AP14" s="2" t="s">
        <v>378</v>
      </c>
      <c r="AQ14" s="2" t="s">
        <v>209</v>
      </c>
      <c r="AR14" s="1" t="s">
        <v>6</v>
      </c>
      <c r="AS14" s="1">
        <f t="shared" si="11"/>
        <v>4200</v>
      </c>
      <c r="AT14" s="1">
        <f t="shared" si="12"/>
        <v>4326</v>
      </c>
      <c r="AU14" s="1">
        <v>4.13</v>
      </c>
      <c r="AV14" s="1">
        <f t="shared" si="0"/>
        <v>17866.38</v>
      </c>
      <c r="AW14" s="1">
        <v>210.44</v>
      </c>
      <c r="AX14" s="1">
        <f t="shared" si="13"/>
        <v>231.48400000000001</v>
      </c>
      <c r="AY14" s="1">
        <f t="shared" si="14"/>
        <v>247.68788000000004</v>
      </c>
      <c r="AZ14" s="1" t="s">
        <v>200</v>
      </c>
      <c r="BA14" s="1" t="s">
        <v>201</v>
      </c>
    </row>
    <row r="15" spans="1:53" x14ac:dyDescent="0.25">
      <c r="A15" s="1">
        <v>7</v>
      </c>
      <c r="B15" s="1" t="s">
        <v>71</v>
      </c>
      <c r="C15" s="1" t="s">
        <v>15</v>
      </c>
      <c r="D15" s="1">
        <v>25</v>
      </c>
      <c r="E15" s="1">
        <v>50</v>
      </c>
      <c r="F15" s="1">
        <f t="shared" si="15"/>
        <v>1250</v>
      </c>
      <c r="G15" s="1"/>
      <c r="H15" s="1"/>
      <c r="I15" s="1">
        <f t="shared" si="16"/>
        <v>0</v>
      </c>
      <c r="J15" s="1"/>
      <c r="K15" s="1"/>
      <c r="L15" s="1">
        <f t="shared" si="1"/>
        <v>0</v>
      </c>
      <c r="M15" s="1"/>
      <c r="N15" s="1"/>
      <c r="O15" s="1">
        <f t="shared" si="2"/>
        <v>0</v>
      </c>
      <c r="P15" s="1">
        <v>20</v>
      </c>
      <c r="Q15" s="1">
        <v>10</v>
      </c>
      <c r="R15" s="1">
        <f t="shared" si="3"/>
        <v>200</v>
      </c>
      <c r="S15" s="1" t="s">
        <v>71</v>
      </c>
      <c r="T15" s="1"/>
      <c r="U15" s="1"/>
      <c r="V15" s="1">
        <f t="shared" si="4"/>
        <v>0</v>
      </c>
      <c r="W15" s="1"/>
      <c r="X15" s="1"/>
      <c r="Y15" s="1">
        <f t="shared" si="5"/>
        <v>0</v>
      </c>
      <c r="Z15" s="1"/>
      <c r="AA15" s="1"/>
      <c r="AB15" s="1">
        <f t="shared" si="6"/>
        <v>0</v>
      </c>
      <c r="AC15" s="1"/>
      <c r="AD15" s="1"/>
      <c r="AE15" s="1">
        <f t="shared" si="7"/>
        <v>0</v>
      </c>
      <c r="AF15" s="1"/>
      <c r="AG15" s="1"/>
      <c r="AH15" s="1">
        <f t="shared" si="8"/>
        <v>0</v>
      </c>
      <c r="AI15" s="1" t="s">
        <v>71</v>
      </c>
      <c r="AJ15" s="1"/>
      <c r="AK15" s="1"/>
      <c r="AL15" s="1">
        <f t="shared" si="9"/>
        <v>0</v>
      </c>
      <c r="AM15" s="1"/>
      <c r="AN15" s="1"/>
      <c r="AO15" s="1">
        <f t="shared" si="10"/>
        <v>0</v>
      </c>
      <c r="AP15" s="2" t="s">
        <v>319</v>
      </c>
      <c r="AQ15" s="2" t="s">
        <v>210</v>
      </c>
      <c r="AR15" s="1" t="s">
        <v>15</v>
      </c>
      <c r="AS15" s="1">
        <f t="shared" si="11"/>
        <v>1450</v>
      </c>
      <c r="AT15" s="1">
        <f t="shared" si="12"/>
        <v>1493.5</v>
      </c>
      <c r="AU15" s="1">
        <v>104.92</v>
      </c>
      <c r="AV15" s="1">
        <f t="shared" si="0"/>
        <v>156698.01999999999</v>
      </c>
      <c r="AW15" s="1">
        <v>89.14</v>
      </c>
      <c r="AX15" s="1">
        <f t="shared" si="13"/>
        <v>98.054000000000002</v>
      </c>
      <c r="AY15" s="1">
        <f t="shared" si="14"/>
        <v>104.91778000000001</v>
      </c>
      <c r="AZ15" s="1" t="s">
        <v>201</v>
      </c>
      <c r="BA15" s="1" t="s">
        <v>201</v>
      </c>
    </row>
    <row r="16" spans="1:53" ht="30" x14ac:dyDescent="0.25">
      <c r="A16" s="1">
        <v>8</v>
      </c>
      <c r="B16" s="1" t="s">
        <v>184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184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>
        <v>10</v>
      </c>
      <c r="AG16" s="1">
        <v>800</v>
      </c>
      <c r="AH16" s="1">
        <f t="shared" si="8"/>
        <v>8000</v>
      </c>
      <c r="AI16" s="1" t="s">
        <v>184</v>
      </c>
      <c r="AJ16" s="1"/>
      <c r="AK16" s="1"/>
      <c r="AL16" s="1">
        <f t="shared" si="9"/>
        <v>0</v>
      </c>
      <c r="AM16" s="1"/>
      <c r="AN16" s="1"/>
      <c r="AO16" s="1">
        <f t="shared" si="10"/>
        <v>0</v>
      </c>
      <c r="AP16" s="2" t="s">
        <v>320</v>
      </c>
      <c r="AQ16" s="2" t="s">
        <v>268</v>
      </c>
      <c r="AR16" s="1" t="s">
        <v>6</v>
      </c>
      <c r="AS16" s="1">
        <f t="shared" si="11"/>
        <v>8000</v>
      </c>
      <c r="AT16" s="1">
        <f t="shared" si="12"/>
        <v>8240</v>
      </c>
      <c r="AU16" s="1">
        <v>0.59</v>
      </c>
      <c r="AV16" s="1">
        <f t="shared" si="0"/>
        <v>4861.5999999999995</v>
      </c>
      <c r="AW16" s="1">
        <v>15.15</v>
      </c>
      <c r="AX16" s="1">
        <f t="shared" si="13"/>
        <v>16.665000000000003</v>
      </c>
      <c r="AY16" s="1">
        <f t="shared" si="14"/>
        <v>17.831550000000004</v>
      </c>
      <c r="AZ16" s="1" t="s">
        <v>201</v>
      </c>
      <c r="BA16" s="1" t="s">
        <v>201</v>
      </c>
    </row>
    <row r="17" spans="1:53" ht="60" x14ac:dyDescent="0.25">
      <c r="A17" s="1">
        <v>9</v>
      </c>
      <c r="B17" s="1" t="s">
        <v>172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 t="s">
        <v>172</v>
      </c>
      <c r="T17" s="1"/>
      <c r="U17" s="1"/>
      <c r="V17" s="1"/>
      <c r="W17" s="1"/>
      <c r="X17" s="1"/>
      <c r="Y17" s="1"/>
      <c r="Z17" s="1">
        <v>10</v>
      </c>
      <c r="AA17" s="1">
        <v>20</v>
      </c>
      <c r="AB17" s="1">
        <f t="shared" si="6"/>
        <v>200</v>
      </c>
      <c r="AC17" s="1"/>
      <c r="AD17" s="1"/>
      <c r="AE17" s="1">
        <f t="shared" si="7"/>
        <v>0</v>
      </c>
      <c r="AF17" s="1"/>
      <c r="AG17" s="1"/>
      <c r="AH17" s="1">
        <f t="shared" si="8"/>
        <v>0</v>
      </c>
      <c r="AI17" s="1" t="s">
        <v>172</v>
      </c>
      <c r="AJ17" s="1"/>
      <c r="AK17" s="1"/>
      <c r="AL17" s="1">
        <f t="shared" si="9"/>
        <v>0</v>
      </c>
      <c r="AM17" s="1"/>
      <c r="AN17" s="1"/>
      <c r="AO17" s="1">
        <f t="shared" si="10"/>
        <v>0</v>
      </c>
      <c r="AP17" s="2" t="s">
        <v>379</v>
      </c>
      <c r="AQ17" s="2" t="s">
        <v>269</v>
      </c>
      <c r="AR17" s="1" t="s">
        <v>7</v>
      </c>
      <c r="AS17" s="1">
        <f t="shared" si="11"/>
        <v>200</v>
      </c>
      <c r="AT17" s="1">
        <f t="shared" si="12"/>
        <v>206</v>
      </c>
      <c r="AU17" s="1">
        <v>2.33</v>
      </c>
      <c r="AV17" s="1">
        <f t="shared" si="0"/>
        <v>479.98</v>
      </c>
      <c r="AW17" s="1">
        <v>19.8</v>
      </c>
      <c r="AX17" s="1">
        <f t="shared" si="13"/>
        <v>21.78</v>
      </c>
      <c r="AY17" s="1">
        <f t="shared" si="14"/>
        <v>23.304600000000004</v>
      </c>
      <c r="AZ17" s="1" t="s">
        <v>200</v>
      </c>
      <c r="BA17" s="1" t="s">
        <v>201</v>
      </c>
    </row>
    <row r="18" spans="1:53" ht="30" x14ac:dyDescent="0.25">
      <c r="A18" s="1">
        <v>10</v>
      </c>
      <c r="B18" s="1" t="s">
        <v>177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 t="s">
        <v>177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f t="shared" si="7"/>
        <v>0</v>
      </c>
      <c r="AF18" s="1">
        <v>10</v>
      </c>
      <c r="AG18" s="1">
        <v>800</v>
      </c>
      <c r="AH18" s="1">
        <f t="shared" si="8"/>
        <v>8000</v>
      </c>
      <c r="AI18" s="1" t="s">
        <v>177</v>
      </c>
      <c r="AJ18" s="1">
        <v>30</v>
      </c>
      <c r="AK18" s="1">
        <v>1309</v>
      </c>
      <c r="AL18" s="1">
        <f t="shared" si="9"/>
        <v>39270</v>
      </c>
      <c r="AM18" s="1"/>
      <c r="AN18" s="1"/>
      <c r="AO18" s="1">
        <f t="shared" si="10"/>
        <v>0</v>
      </c>
      <c r="AP18" s="2" t="s">
        <v>321</v>
      </c>
      <c r="AQ18" s="2" t="s">
        <v>211</v>
      </c>
      <c r="AR18" s="1" t="s">
        <v>6</v>
      </c>
      <c r="AS18" s="1">
        <f t="shared" si="11"/>
        <v>47270</v>
      </c>
      <c r="AT18" s="1">
        <f t="shared" si="12"/>
        <v>48688.1</v>
      </c>
      <c r="AU18" s="1">
        <v>2.0099999999999998</v>
      </c>
      <c r="AV18" s="1">
        <f t="shared" si="0"/>
        <v>97863.080999999991</v>
      </c>
      <c r="AW18" s="1">
        <v>95.87</v>
      </c>
      <c r="AX18" s="1">
        <f t="shared" si="13"/>
        <v>105.45700000000001</v>
      </c>
      <c r="AY18" s="1">
        <f t="shared" si="14"/>
        <v>112.83899000000001</v>
      </c>
      <c r="AZ18" s="1" t="s">
        <v>201</v>
      </c>
      <c r="BA18" s="1" t="s">
        <v>201</v>
      </c>
    </row>
    <row r="19" spans="1:53" ht="30" x14ac:dyDescent="0.25">
      <c r="A19" s="1">
        <v>11</v>
      </c>
      <c r="B19" s="1" t="s">
        <v>48</v>
      </c>
      <c r="C19" s="1" t="s">
        <v>7</v>
      </c>
      <c r="D19" s="1">
        <v>3</v>
      </c>
      <c r="E19" s="1">
        <v>30</v>
      </c>
      <c r="F19" s="1">
        <f t="shared" si="15"/>
        <v>90</v>
      </c>
      <c r="G19" s="1"/>
      <c r="H19" s="1"/>
      <c r="I19" s="1">
        <f t="shared" si="16"/>
        <v>0</v>
      </c>
      <c r="J19" s="1"/>
      <c r="K19" s="1"/>
      <c r="L19" s="1">
        <f t="shared" si="1"/>
        <v>0</v>
      </c>
      <c r="M19" s="1"/>
      <c r="N19" s="1"/>
      <c r="O19" s="1">
        <f t="shared" si="2"/>
        <v>0</v>
      </c>
      <c r="P19" s="1"/>
      <c r="Q19" s="1"/>
      <c r="R19" s="1">
        <f t="shared" si="3"/>
        <v>0</v>
      </c>
      <c r="S19" s="1" t="s">
        <v>48</v>
      </c>
      <c r="T19" s="1"/>
      <c r="U19" s="1"/>
      <c r="V19" s="1">
        <f t="shared" si="4"/>
        <v>0</v>
      </c>
      <c r="W19" s="1"/>
      <c r="X19" s="1"/>
      <c r="Y19" s="1">
        <f t="shared" si="5"/>
        <v>0</v>
      </c>
      <c r="Z19" s="1"/>
      <c r="AA19" s="1"/>
      <c r="AB19" s="1">
        <f t="shared" si="6"/>
        <v>0</v>
      </c>
      <c r="AC19" s="1"/>
      <c r="AD19" s="1"/>
      <c r="AE19" s="1">
        <f t="shared" si="7"/>
        <v>0</v>
      </c>
      <c r="AF19" s="1"/>
      <c r="AG19" s="1"/>
      <c r="AH19" s="1">
        <f t="shared" si="8"/>
        <v>0</v>
      </c>
      <c r="AI19" s="1" t="s">
        <v>48</v>
      </c>
      <c r="AJ19" s="1"/>
      <c r="AK19" s="1"/>
      <c r="AL19" s="1">
        <f t="shared" si="9"/>
        <v>0</v>
      </c>
      <c r="AM19" s="1"/>
      <c r="AN19" s="1"/>
      <c r="AO19" s="1">
        <f t="shared" si="10"/>
        <v>0</v>
      </c>
      <c r="AP19" s="2" t="s">
        <v>322</v>
      </c>
      <c r="AQ19" s="2" t="s">
        <v>212</v>
      </c>
      <c r="AR19" s="1" t="s">
        <v>7</v>
      </c>
      <c r="AS19" s="1">
        <f t="shared" si="11"/>
        <v>90</v>
      </c>
      <c r="AT19" s="1">
        <f t="shared" si="12"/>
        <v>92.7</v>
      </c>
      <c r="AU19" s="1">
        <v>4.12</v>
      </c>
      <c r="AV19" s="1">
        <f t="shared" si="0"/>
        <v>381.92400000000004</v>
      </c>
      <c r="AW19" s="1">
        <v>35</v>
      </c>
      <c r="AX19" s="1">
        <f t="shared" si="13"/>
        <v>38.5</v>
      </c>
      <c r="AY19" s="1">
        <f t="shared" si="14"/>
        <v>41.195</v>
      </c>
      <c r="AZ19" s="1" t="s">
        <v>201</v>
      </c>
      <c r="BA19" s="1" t="s">
        <v>201</v>
      </c>
    </row>
    <row r="20" spans="1:53" x14ac:dyDescent="0.25">
      <c r="A20" s="1">
        <v>12</v>
      </c>
      <c r="B20" s="1" t="s">
        <v>45</v>
      </c>
      <c r="C20" s="1" t="s">
        <v>7</v>
      </c>
      <c r="D20" s="1">
        <v>4</v>
      </c>
      <c r="E20" s="1">
        <v>30</v>
      </c>
      <c r="F20" s="1">
        <f t="shared" si="15"/>
        <v>120</v>
      </c>
      <c r="G20" s="1"/>
      <c r="H20" s="1"/>
      <c r="I20" s="1">
        <f t="shared" si="16"/>
        <v>0</v>
      </c>
      <c r="J20" s="1"/>
      <c r="K20" s="1"/>
      <c r="L20" s="1">
        <f t="shared" si="1"/>
        <v>0</v>
      </c>
      <c r="M20" s="1"/>
      <c r="N20" s="1"/>
      <c r="O20" s="1">
        <f t="shared" si="2"/>
        <v>0</v>
      </c>
      <c r="P20" s="1"/>
      <c r="Q20" s="1"/>
      <c r="R20" s="1">
        <f t="shared" si="3"/>
        <v>0</v>
      </c>
      <c r="S20" s="1" t="s">
        <v>45</v>
      </c>
      <c r="T20" s="1"/>
      <c r="U20" s="1"/>
      <c r="V20" s="1">
        <f t="shared" si="4"/>
        <v>0</v>
      </c>
      <c r="W20" s="1"/>
      <c r="X20" s="1"/>
      <c r="Y20" s="1">
        <f t="shared" si="5"/>
        <v>0</v>
      </c>
      <c r="Z20" s="1"/>
      <c r="AA20" s="1"/>
      <c r="AB20" s="1">
        <f t="shared" si="6"/>
        <v>0</v>
      </c>
      <c r="AC20" s="1"/>
      <c r="AD20" s="1"/>
      <c r="AE20" s="1">
        <f t="shared" si="7"/>
        <v>0</v>
      </c>
      <c r="AF20" s="1"/>
      <c r="AG20" s="1"/>
      <c r="AH20" s="1">
        <f t="shared" si="8"/>
        <v>0</v>
      </c>
      <c r="AI20" s="1" t="s">
        <v>45</v>
      </c>
      <c r="AJ20" s="1"/>
      <c r="AK20" s="1"/>
      <c r="AL20" s="1">
        <f t="shared" si="9"/>
        <v>0</v>
      </c>
      <c r="AM20" s="1"/>
      <c r="AN20" s="1"/>
      <c r="AO20" s="1">
        <f t="shared" si="10"/>
        <v>0</v>
      </c>
      <c r="AP20" s="2" t="s">
        <v>380</v>
      </c>
      <c r="AQ20" s="2" t="s">
        <v>213</v>
      </c>
      <c r="AR20" s="1" t="s">
        <v>7</v>
      </c>
      <c r="AS20" s="1">
        <f t="shared" si="11"/>
        <v>120</v>
      </c>
      <c r="AT20" s="1">
        <f t="shared" si="12"/>
        <v>123.60000000000001</v>
      </c>
      <c r="AU20" s="1">
        <v>59.79</v>
      </c>
      <c r="AV20" s="1">
        <f t="shared" si="0"/>
        <v>7390.0440000000008</v>
      </c>
      <c r="AW20" s="1">
        <v>254</v>
      </c>
      <c r="AX20" s="1">
        <f t="shared" si="13"/>
        <v>279.40000000000003</v>
      </c>
      <c r="AY20" s="1">
        <f t="shared" si="14"/>
        <v>298.95800000000003</v>
      </c>
      <c r="AZ20" s="1" t="s">
        <v>201</v>
      </c>
      <c r="BA20" s="1" t="s">
        <v>201</v>
      </c>
    </row>
    <row r="21" spans="1:53" ht="30" x14ac:dyDescent="0.25">
      <c r="A21" s="1">
        <v>13</v>
      </c>
      <c r="B21" s="1" t="s">
        <v>157</v>
      </c>
      <c r="C21" s="1" t="s">
        <v>15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v>5</v>
      </c>
      <c r="Q21" s="1">
        <v>20</v>
      </c>
      <c r="R21" s="1">
        <f t="shared" si="3"/>
        <v>100</v>
      </c>
      <c r="S21" s="1" t="s">
        <v>157</v>
      </c>
      <c r="T21" s="1"/>
      <c r="U21" s="1"/>
      <c r="V21" s="1">
        <f t="shared" si="4"/>
        <v>0</v>
      </c>
      <c r="W21" s="1"/>
      <c r="X21" s="1"/>
      <c r="Y21" s="1">
        <f t="shared" si="5"/>
        <v>0</v>
      </c>
      <c r="Z21" s="1"/>
      <c r="AA21" s="1"/>
      <c r="AB21" s="1">
        <f t="shared" si="6"/>
        <v>0</v>
      </c>
      <c r="AC21" s="1"/>
      <c r="AD21" s="1"/>
      <c r="AE21" s="1">
        <f t="shared" si="7"/>
        <v>0</v>
      </c>
      <c r="AF21" s="1"/>
      <c r="AG21" s="1"/>
      <c r="AH21" s="1">
        <f t="shared" si="8"/>
        <v>0</v>
      </c>
      <c r="AI21" s="1" t="s">
        <v>157</v>
      </c>
      <c r="AJ21" s="1"/>
      <c r="AK21" s="1"/>
      <c r="AL21" s="1">
        <f t="shared" si="9"/>
        <v>0</v>
      </c>
      <c r="AM21" s="1"/>
      <c r="AN21" s="1"/>
      <c r="AO21" s="1">
        <f t="shared" si="10"/>
        <v>0</v>
      </c>
      <c r="AP21" s="2" t="s">
        <v>381</v>
      </c>
      <c r="AQ21" s="2" t="s">
        <v>157</v>
      </c>
      <c r="AR21" s="1" t="s">
        <v>15</v>
      </c>
      <c r="AS21" s="1">
        <f t="shared" si="11"/>
        <v>100</v>
      </c>
      <c r="AT21" s="1">
        <f t="shared" si="12"/>
        <v>103</v>
      </c>
      <c r="AU21" s="1">
        <v>58.85</v>
      </c>
      <c r="AV21" s="1">
        <f t="shared" si="0"/>
        <v>6061.55</v>
      </c>
      <c r="AW21" s="1">
        <v>50</v>
      </c>
      <c r="AX21" s="1">
        <f t="shared" si="13"/>
        <v>55.000000000000007</v>
      </c>
      <c r="AY21" s="1">
        <f t="shared" si="14"/>
        <v>58.850000000000009</v>
      </c>
      <c r="AZ21" s="1" t="s">
        <v>200</v>
      </c>
      <c r="BA21" s="1" t="s">
        <v>200</v>
      </c>
    </row>
    <row r="22" spans="1:53" ht="30" x14ac:dyDescent="0.25">
      <c r="A22" s="1">
        <v>14</v>
      </c>
      <c r="B22" s="1" t="s">
        <v>148</v>
      </c>
      <c r="C22" s="1" t="s">
        <v>15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280</v>
      </c>
      <c r="Q22" s="1">
        <v>5</v>
      </c>
      <c r="R22" s="1">
        <f t="shared" si="3"/>
        <v>1400</v>
      </c>
      <c r="S22" s="1" t="s">
        <v>148</v>
      </c>
      <c r="T22" s="1"/>
      <c r="U22" s="1"/>
      <c r="V22" s="1">
        <f t="shared" si="4"/>
        <v>0</v>
      </c>
      <c r="W22" s="1"/>
      <c r="X22" s="1"/>
      <c r="Y22" s="1">
        <f t="shared" si="5"/>
        <v>0</v>
      </c>
      <c r="Z22" s="1"/>
      <c r="AA22" s="1"/>
      <c r="AB22" s="1">
        <f t="shared" si="6"/>
        <v>0</v>
      </c>
      <c r="AC22" s="1"/>
      <c r="AD22" s="1"/>
      <c r="AE22" s="1">
        <f t="shared" si="7"/>
        <v>0</v>
      </c>
      <c r="AF22" s="1"/>
      <c r="AG22" s="1"/>
      <c r="AH22" s="1">
        <f t="shared" si="8"/>
        <v>0</v>
      </c>
      <c r="AI22" s="1" t="s">
        <v>148</v>
      </c>
      <c r="AJ22" s="1"/>
      <c r="AK22" s="1"/>
      <c r="AL22" s="1">
        <f t="shared" si="9"/>
        <v>0</v>
      </c>
      <c r="AM22" s="1"/>
      <c r="AN22" s="1"/>
      <c r="AO22" s="1">
        <f t="shared" si="10"/>
        <v>0</v>
      </c>
      <c r="AP22" s="2" t="s">
        <v>323</v>
      </c>
      <c r="AQ22" s="2" t="s">
        <v>148</v>
      </c>
      <c r="AR22" s="1" t="s">
        <v>15</v>
      </c>
      <c r="AS22" s="1">
        <f t="shared" si="11"/>
        <v>1400</v>
      </c>
      <c r="AT22" s="1">
        <f t="shared" si="12"/>
        <v>1442</v>
      </c>
      <c r="AU22" s="1">
        <v>9.4390000000000001</v>
      </c>
      <c r="AV22" s="1">
        <f t="shared" si="0"/>
        <v>13611.038</v>
      </c>
      <c r="AW22" s="1">
        <v>8.02</v>
      </c>
      <c r="AX22" s="1">
        <f t="shared" si="13"/>
        <v>8.822000000000001</v>
      </c>
      <c r="AY22" s="1">
        <f t="shared" si="14"/>
        <v>9.4395400000000009</v>
      </c>
      <c r="AZ22" s="1" t="s">
        <v>201</v>
      </c>
      <c r="BA22" s="1" t="s">
        <v>201</v>
      </c>
    </row>
    <row r="23" spans="1:53" x14ac:dyDescent="0.25">
      <c r="A23" s="1">
        <v>15</v>
      </c>
      <c r="B23" s="1" t="s">
        <v>114</v>
      </c>
      <c r="C23" s="1" t="s">
        <v>6</v>
      </c>
      <c r="D23" s="1"/>
      <c r="E23" s="1"/>
      <c r="F23" s="1"/>
      <c r="G23" s="1">
        <v>10</v>
      </c>
      <c r="H23" s="1">
        <v>70</v>
      </c>
      <c r="I23" s="1">
        <f t="shared" si="16"/>
        <v>700</v>
      </c>
      <c r="J23" s="1"/>
      <c r="K23" s="1"/>
      <c r="L23" s="1">
        <f t="shared" si="1"/>
        <v>0</v>
      </c>
      <c r="M23" s="1"/>
      <c r="N23" s="1"/>
      <c r="O23" s="1">
        <f t="shared" si="2"/>
        <v>0</v>
      </c>
      <c r="P23" s="1"/>
      <c r="Q23" s="1"/>
      <c r="R23" s="1">
        <f t="shared" si="3"/>
        <v>0</v>
      </c>
      <c r="S23" s="1" t="s">
        <v>114</v>
      </c>
      <c r="T23" s="1"/>
      <c r="U23" s="1"/>
      <c r="V23" s="1">
        <f t="shared" si="4"/>
        <v>0</v>
      </c>
      <c r="W23" s="1"/>
      <c r="X23" s="1"/>
      <c r="Y23" s="1">
        <f t="shared" si="5"/>
        <v>0</v>
      </c>
      <c r="Z23" s="1"/>
      <c r="AA23" s="1"/>
      <c r="AB23" s="1">
        <f t="shared" si="6"/>
        <v>0</v>
      </c>
      <c r="AC23" s="1"/>
      <c r="AD23" s="1"/>
      <c r="AE23" s="1">
        <f t="shared" si="7"/>
        <v>0</v>
      </c>
      <c r="AF23" s="1"/>
      <c r="AG23" s="1"/>
      <c r="AH23" s="1">
        <f t="shared" si="8"/>
        <v>0</v>
      </c>
      <c r="AI23" s="1" t="s">
        <v>114</v>
      </c>
      <c r="AJ23" s="1"/>
      <c r="AK23" s="1"/>
      <c r="AL23" s="1">
        <f t="shared" si="9"/>
        <v>0</v>
      </c>
      <c r="AM23" s="1"/>
      <c r="AN23" s="1"/>
      <c r="AO23" s="1">
        <f t="shared" si="10"/>
        <v>0</v>
      </c>
      <c r="AP23" s="2" t="s">
        <v>324</v>
      </c>
      <c r="AQ23" s="2" t="s">
        <v>214</v>
      </c>
      <c r="AR23" s="1" t="s">
        <v>6</v>
      </c>
      <c r="AS23" s="1">
        <v>700</v>
      </c>
      <c r="AT23" s="1">
        <f t="shared" si="12"/>
        <v>721</v>
      </c>
      <c r="AU23" s="1">
        <v>17.850000000000001</v>
      </c>
      <c r="AV23" s="1">
        <f t="shared" si="0"/>
        <v>12869.85</v>
      </c>
      <c r="AW23" s="1">
        <v>454.92</v>
      </c>
      <c r="AX23" s="1">
        <f t="shared" si="13"/>
        <v>500.41200000000003</v>
      </c>
      <c r="AY23" s="1">
        <f t="shared" si="14"/>
        <v>535.44084000000009</v>
      </c>
      <c r="AZ23" s="1" t="s">
        <v>200</v>
      </c>
      <c r="BA23" s="1" t="s">
        <v>201</v>
      </c>
    </row>
    <row r="24" spans="1:53" x14ac:dyDescent="0.25">
      <c r="A24" s="1">
        <v>16</v>
      </c>
      <c r="B24" s="1" t="s">
        <v>113</v>
      </c>
      <c r="C24" s="1" t="s">
        <v>7</v>
      </c>
      <c r="D24" s="1"/>
      <c r="E24" s="1"/>
      <c r="F24" s="1"/>
      <c r="G24" s="1">
        <v>4</v>
      </c>
      <c r="H24" s="1">
        <v>70</v>
      </c>
      <c r="I24" s="1">
        <f t="shared" si="16"/>
        <v>280</v>
      </c>
      <c r="J24" s="1"/>
      <c r="K24" s="1"/>
      <c r="L24" s="1">
        <f t="shared" si="1"/>
        <v>0</v>
      </c>
      <c r="M24" s="1"/>
      <c r="N24" s="1"/>
      <c r="O24" s="1">
        <f t="shared" si="2"/>
        <v>0</v>
      </c>
      <c r="P24" s="1"/>
      <c r="Q24" s="1"/>
      <c r="R24" s="1">
        <f t="shared" si="3"/>
        <v>0</v>
      </c>
      <c r="S24" s="1" t="s">
        <v>113</v>
      </c>
      <c r="T24" s="1">
        <v>10</v>
      </c>
      <c r="U24" s="1">
        <v>10</v>
      </c>
      <c r="V24" s="1">
        <f t="shared" si="4"/>
        <v>100</v>
      </c>
      <c r="W24" s="1"/>
      <c r="X24" s="1"/>
      <c r="Y24" s="1">
        <f t="shared" si="5"/>
        <v>0</v>
      </c>
      <c r="Z24" s="1"/>
      <c r="AA24" s="1"/>
      <c r="AB24" s="1">
        <f t="shared" si="6"/>
        <v>0</v>
      </c>
      <c r="AC24" s="1"/>
      <c r="AD24" s="1"/>
      <c r="AE24" s="1">
        <f t="shared" si="7"/>
        <v>0</v>
      </c>
      <c r="AF24" s="1"/>
      <c r="AG24" s="1"/>
      <c r="AH24" s="1">
        <f t="shared" si="8"/>
        <v>0</v>
      </c>
      <c r="AI24" s="1" t="s">
        <v>113</v>
      </c>
      <c r="AJ24" s="1"/>
      <c r="AK24" s="1"/>
      <c r="AL24" s="1">
        <f t="shared" si="9"/>
        <v>0</v>
      </c>
      <c r="AM24" s="1"/>
      <c r="AN24" s="1"/>
      <c r="AO24" s="1">
        <f t="shared" si="10"/>
        <v>0</v>
      </c>
      <c r="AP24" s="2" t="s">
        <v>324</v>
      </c>
      <c r="AQ24" s="2" t="s">
        <v>215</v>
      </c>
      <c r="AR24" s="1" t="s">
        <v>7</v>
      </c>
      <c r="AS24" s="1">
        <v>480</v>
      </c>
      <c r="AT24" s="1">
        <f t="shared" si="12"/>
        <v>494.40000000000003</v>
      </c>
      <c r="AU24" s="1">
        <v>60.41</v>
      </c>
      <c r="AV24" s="1">
        <f t="shared" si="0"/>
        <v>29866.704000000002</v>
      </c>
      <c r="AW24" s="1">
        <v>256.63</v>
      </c>
      <c r="AX24" s="1">
        <f t="shared" si="13"/>
        <v>282.29300000000001</v>
      </c>
      <c r="AY24" s="1">
        <f t="shared" si="14"/>
        <v>302.05351000000002</v>
      </c>
      <c r="AZ24" s="1" t="s">
        <v>200</v>
      </c>
      <c r="BA24" s="1" t="s">
        <v>201</v>
      </c>
    </row>
    <row r="25" spans="1:53" x14ac:dyDescent="0.25">
      <c r="A25" s="1">
        <v>17</v>
      </c>
      <c r="B25" s="1" t="s">
        <v>76</v>
      </c>
      <c r="C25" s="1" t="s">
        <v>15</v>
      </c>
      <c r="D25" s="1">
        <v>1</v>
      </c>
      <c r="E25" s="1">
        <v>15</v>
      </c>
      <c r="F25" s="1">
        <f t="shared" si="15"/>
        <v>15</v>
      </c>
      <c r="G25" s="1"/>
      <c r="H25" s="1"/>
      <c r="I25" s="1">
        <f t="shared" si="16"/>
        <v>0</v>
      </c>
      <c r="J25" s="1"/>
      <c r="K25" s="1"/>
      <c r="L25" s="1">
        <f t="shared" si="1"/>
        <v>0</v>
      </c>
      <c r="M25" s="1"/>
      <c r="N25" s="1"/>
      <c r="O25" s="1">
        <f t="shared" si="2"/>
        <v>0</v>
      </c>
      <c r="P25" s="1"/>
      <c r="Q25" s="1"/>
      <c r="R25" s="1">
        <f t="shared" si="3"/>
        <v>0</v>
      </c>
      <c r="S25" s="1" t="s">
        <v>76</v>
      </c>
      <c r="T25" s="1"/>
      <c r="U25" s="1"/>
      <c r="V25" s="1">
        <f t="shared" si="4"/>
        <v>0</v>
      </c>
      <c r="W25" s="1"/>
      <c r="X25" s="1"/>
      <c r="Y25" s="1">
        <f t="shared" si="5"/>
        <v>0</v>
      </c>
      <c r="Z25" s="1"/>
      <c r="AA25" s="1"/>
      <c r="AB25" s="1">
        <f t="shared" si="6"/>
        <v>0</v>
      </c>
      <c r="AC25" s="1"/>
      <c r="AD25" s="1"/>
      <c r="AE25" s="1">
        <f t="shared" si="7"/>
        <v>0</v>
      </c>
      <c r="AF25" s="1"/>
      <c r="AG25" s="1"/>
      <c r="AH25" s="1">
        <f t="shared" si="8"/>
        <v>0</v>
      </c>
      <c r="AI25" s="1" t="s">
        <v>76</v>
      </c>
      <c r="AJ25" s="1"/>
      <c r="AK25" s="1"/>
      <c r="AL25" s="1">
        <f t="shared" si="9"/>
        <v>0</v>
      </c>
      <c r="AM25" s="1"/>
      <c r="AN25" s="1"/>
      <c r="AO25" s="1">
        <f t="shared" si="10"/>
        <v>0</v>
      </c>
      <c r="AP25" s="2" t="s">
        <v>383</v>
      </c>
      <c r="AQ25" s="2" t="s">
        <v>76</v>
      </c>
      <c r="AR25" s="1" t="s">
        <v>15</v>
      </c>
      <c r="AS25" s="1">
        <f t="shared" si="11"/>
        <v>15</v>
      </c>
      <c r="AT25" s="1">
        <f t="shared" si="12"/>
        <v>15.450000000000001</v>
      </c>
      <c r="AU25" s="1">
        <v>280.99</v>
      </c>
      <c r="AV25" s="1">
        <f t="shared" si="0"/>
        <v>4341.2955000000002</v>
      </c>
      <c r="AW25" s="1">
        <v>238.74</v>
      </c>
      <c r="AX25" s="1">
        <f t="shared" si="13"/>
        <v>262.61400000000003</v>
      </c>
      <c r="AY25" s="1">
        <f t="shared" si="14"/>
        <v>280.99698000000006</v>
      </c>
      <c r="AZ25" s="1" t="s">
        <v>200</v>
      </c>
      <c r="BA25" s="1" t="s">
        <v>201</v>
      </c>
    </row>
    <row r="26" spans="1:53" ht="30" x14ac:dyDescent="0.25">
      <c r="A26" s="1">
        <v>18</v>
      </c>
      <c r="B26" s="1" t="s">
        <v>84</v>
      </c>
      <c r="C26" s="1" t="s">
        <v>7</v>
      </c>
      <c r="D26" s="1"/>
      <c r="E26" s="1"/>
      <c r="F26" s="1"/>
      <c r="G26" s="1">
        <v>10</v>
      </c>
      <c r="H26" s="1">
        <v>400</v>
      </c>
      <c r="I26" s="1">
        <f t="shared" si="16"/>
        <v>4000</v>
      </c>
      <c r="J26" s="1"/>
      <c r="K26" s="1"/>
      <c r="L26" s="1">
        <f t="shared" si="1"/>
        <v>0</v>
      </c>
      <c r="M26" s="1"/>
      <c r="N26" s="1"/>
      <c r="O26" s="1">
        <f t="shared" si="2"/>
        <v>0</v>
      </c>
      <c r="P26" s="1"/>
      <c r="Q26" s="1"/>
      <c r="R26" s="1">
        <f t="shared" si="3"/>
        <v>0</v>
      </c>
      <c r="S26" s="1" t="s">
        <v>84</v>
      </c>
      <c r="T26" s="1"/>
      <c r="U26" s="1"/>
      <c r="V26" s="1">
        <f t="shared" si="4"/>
        <v>0</v>
      </c>
      <c r="W26" s="1"/>
      <c r="X26" s="1"/>
      <c r="Y26" s="1">
        <f t="shared" si="5"/>
        <v>0</v>
      </c>
      <c r="Z26" s="1"/>
      <c r="AA26" s="1"/>
      <c r="AB26" s="1">
        <f t="shared" si="6"/>
        <v>0</v>
      </c>
      <c r="AC26" s="1"/>
      <c r="AD26" s="1"/>
      <c r="AE26" s="1">
        <f t="shared" si="7"/>
        <v>0</v>
      </c>
      <c r="AF26" s="1"/>
      <c r="AG26" s="1"/>
      <c r="AH26" s="1">
        <f t="shared" si="8"/>
        <v>0</v>
      </c>
      <c r="AI26" s="1" t="s">
        <v>84</v>
      </c>
      <c r="AJ26" s="1"/>
      <c r="AK26" s="1"/>
      <c r="AL26" s="1">
        <f t="shared" si="9"/>
        <v>0</v>
      </c>
      <c r="AM26" s="1"/>
      <c r="AN26" s="1"/>
      <c r="AO26" s="1">
        <f t="shared" si="10"/>
        <v>0</v>
      </c>
      <c r="AP26" s="2" t="s">
        <v>325</v>
      </c>
      <c r="AQ26" s="2" t="s">
        <v>270</v>
      </c>
      <c r="AR26" s="1" t="s">
        <v>7</v>
      </c>
      <c r="AS26" s="1">
        <f t="shared" si="11"/>
        <v>4000</v>
      </c>
      <c r="AT26" s="1">
        <f t="shared" si="12"/>
        <v>4120</v>
      </c>
      <c r="AU26" s="1">
        <v>44.73</v>
      </c>
      <c r="AV26" s="1">
        <f t="shared" si="0"/>
        <v>184287.59999999998</v>
      </c>
      <c r="AW26" s="1">
        <v>190</v>
      </c>
      <c r="AX26" s="1">
        <f t="shared" si="13"/>
        <v>209.00000000000003</v>
      </c>
      <c r="AY26" s="1">
        <f t="shared" si="14"/>
        <v>223.63000000000005</v>
      </c>
      <c r="AZ26" s="1" t="s">
        <v>200</v>
      </c>
      <c r="BA26" s="1" t="s">
        <v>201</v>
      </c>
    </row>
    <row r="27" spans="1:53" ht="30" x14ac:dyDescent="0.25">
      <c r="A27" s="1">
        <v>19</v>
      </c>
      <c r="B27" s="1" t="s">
        <v>68</v>
      </c>
      <c r="C27" s="1" t="s">
        <v>15</v>
      </c>
      <c r="D27" s="1">
        <v>10</v>
      </c>
      <c r="E27" s="1">
        <v>15</v>
      </c>
      <c r="F27" s="1">
        <f t="shared" si="15"/>
        <v>150</v>
      </c>
      <c r="G27" s="1"/>
      <c r="H27" s="1"/>
      <c r="I27" s="1">
        <f t="shared" si="16"/>
        <v>0</v>
      </c>
      <c r="J27" s="1"/>
      <c r="K27" s="1"/>
      <c r="L27" s="1">
        <f t="shared" si="1"/>
        <v>0</v>
      </c>
      <c r="M27" s="1"/>
      <c r="N27" s="1"/>
      <c r="O27" s="1">
        <f t="shared" si="2"/>
        <v>0</v>
      </c>
      <c r="P27" s="1">
        <v>5</v>
      </c>
      <c r="Q27" s="1">
        <v>5</v>
      </c>
      <c r="R27" s="1">
        <f t="shared" si="3"/>
        <v>25</v>
      </c>
      <c r="S27" s="1" t="s">
        <v>68</v>
      </c>
      <c r="T27" s="1"/>
      <c r="U27" s="1"/>
      <c r="V27" s="1">
        <f t="shared" si="4"/>
        <v>0</v>
      </c>
      <c r="W27" s="1"/>
      <c r="X27" s="1"/>
      <c r="Y27" s="1">
        <f t="shared" si="5"/>
        <v>0</v>
      </c>
      <c r="Z27" s="1"/>
      <c r="AA27" s="1"/>
      <c r="AB27" s="1">
        <f t="shared" si="6"/>
        <v>0</v>
      </c>
      <c r="AC27" s="1"/>
      <c r="AD27" s="1"/>
      <c r="AE27" s="1">
        <f t="shared" si="7"/>
        <v>0</v>
      </c>
      <c r="AF27" s="1"/>
      <c r="AG27" s="1"/>
      <c r="AH27" s="1">
        <f t="shared" si="8"/>
        <v>0</v>
      </c>
      <c r="AI27" s="1" t="s">
        <v>68</v>
      </c>
      <c r="AJ27" s="1"/>
      <c r="AK27" s="1"/>
      <c r="AL27" s="1">
        <f t="shared" si="9"/>
        <v>0</v>
      </c>
      <c r="AM27" s="1"/>
      <c r="AN27" s="1"/>
      <c r="AO27" s="1">
        <f t="shared" si="10"/>
        <v>0</v>
      </c>
      <c r="AP27" s="2" t="s">
        <v>326</v>
      </c>
      <c r="AQ27" s="2" t="s">
        <v>216</v>
      </c>
      <c r="AR27" s="1" t="s">
        <v>15</v>
      </c>
      <c r="AS27" s="1">
        <f t="shared" si="11"/>
        <v>175</v>
      </c>
      <c r="AT27" s="1">
        <f t="shared" si="12"/>
        <v>180.25</v>
      </c>
      <c r="AU27" s="1">
        <v>4284.28</v>
      </c>
      <c r="AV27" s="1">
        <f t="shared" si="0"/>
        <v>772241.47</v>
      </c>
      <c r="AW27" s="1">
        <v>3640</v>
      </c>
      <c r="AX27" s="1">
        <f t="shared" si="13"/>
        <v>4004.0000000000005</v>
      </c>
      <c r="AY27" s="1">
        <f t="shared" si="14"/>
        <v>4284.2800000000007</v>
      </c>
      <c r="AZ27" s="1" t="s">
        <v>201</v>
      </c>
      <c r="BA27" s="1" t="s">
        <v>201</v>
      </c>
    </row>
    <row r="28" spans="1:53" ht="30" x14ac:dyDescent="0.25">
      <c r="A28" s="1">
        <v>20</v>
      </c>
      <c r="B28" s="1" t="s">
        <v>151</v>
      </c>
      <c r="C28" s="1" t="s">
        <v>15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v>10</v>
      </c>
      <c r="Q28" s="1">
        <v>5</v>
      </c>
      <c r="R28" s="1">
        <f t="shared" si="3"/>
        <v>50</v>
      </c>
      <c r="S28" s="1" t="s">
        <v>151</v>
      </c>
      <c r="T28" s="1">
        <v>10</v>
      </c>
      <c r="U28" s="1">
        <v>5</v>
      </c>
      <c r="V28" s="1">
        <f t="shared" si="4"/>
        <v>50</v>
      </c>
      <c r="W28" s="1"/>
      <c r="X28" s="1"/>
      <c r="Y28" s="1">
        <f t="shared" si="5"/>
        <v>0</v>
      </c>
      <c r="Z28" s="1">
        <v>10</v>
      </c>
      <c r="AA28" s="1">
        <v>20</v>
      </c>
      <c r="AB28" s="1">
        <f t="shared" si="6"/>
        <v>200</v>
      </c>
      <c r="AC28" s="1"/>
      <c r="AD28" s="1"/>
      <c r="AE28" s="1">
        <f t="shared" si="7"/>
        <v>0</v>
      </c>
      <c r="AF28" s="1"/>
      <c r="AG28" s="1"/>
      <c r="AH28" s="1">
        <f t="shared" si="8"/>
        <v>0</v>
      </c>
      <c r="AI28" s="1" t="s">
        <v>151</v>
      </c>
      <c r="AJ28" s="1"/>
      <c r="AK28" s="1"/>
      <c r="AL28" s="1">
        <f t="shared" si="9"/>
        <v>0</v>
      </c>
      <c r="AM28" s="1"/>
      <c r="AN28" s="1"/>
      <c r="AO28" s="1">
        <f t="shared" si="10"/>
        <v>0</v>
      </c>
      <c r="AP28" s="2" t="s">
        <v>326</v>
      </c>
      <c r="AQ28" s="2" t="s">
        <v>217</v>
      </c>
      <c r="AR28" s="1" t="s">
        <v>15</v>
      </c>
      <c r="AS28" s="1">
        <f t="shared" si="11"/>
        <v>350</v>
      </c>
      <c r="AT28" s="1">
        <f t="shared" si="12"/>
        <v>360.5</v>
      </c>
      <c r="AU28" s="1">
        <v>8403.7800000000007</v>
      </c>
      <c r="AV28" s="1">
        <f t="shared" si="0"/>
        <v>3029562.6900000004</v>
      </c>
      <c r="AW28" s="1">
        <v>7140</v>
      </c>
      <c r="AX28" s="1">
        <f t="shared" si="13"/>
        <v>7854.0000000000009</v>
      </c>
      <c r="AY28" s="1">
        <f t="shared" si="14"/>
        <v>8403.7800000000007</v>
      </c>
      <c r="AZ28" s="1" t="s">
        <v>201</v>
      </c>
      <c r="BA28" s="1" t="s">
        <v>201</v>
      </c>
    </row>
    <row r="29" spans="1:53" ht="30" x14ac:dyDescent="0.25">
      <c r="A29" s="1">
        <v>21</v>
      </c>
      <c r="B29" s="1" t="s">
        <v>181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 t="s">
        <v>181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>
        <v>10</v>
      </c>
      <c r="AG29" s="1">
        <v>800</v>
      </c>
      <c r="AH29" s="1">
        <f t="shared" si="8"/>
        <v>8000</v>
      </c>
      <c r="AI29" s="1" t="s">
        <v>181</v>
      </c>
      <c r="AJ29" s="1"/>
      <c r="AK29" s="1"/>
      <c r="AL29" s="1">
        <f t="shared" si="9"/>
        <v>0</v>
      </c>
      <c r="AM29" s="1"/>
      <c r="AN29" s="1"/>
      <c r="AO29" s="1">
        <f t="shared" si="10"/>
        <v>0</v>
      </c>
      <c r="AP29" s="2" t="s">
        <v>327</v>
      </c>
      <c r="AQ29" s="2" t="s">
        <v>271</v>
      </c>
      <c r="AR29" s="1" t="s">
        <v>6</v>
      </c>
      <c r="AS29" s="1">
        <f t="shared" si="11"/>
        <v>8000</v>
      </c>
      <c r="AT29" s="1">
        <f t="shared" si="12"/>
        <v>8240</v>
      </c>
      <c r="AU29" s="1">
        <v>0.38</v>
      </c>
      <c r="AV29" s="1">
        <f t="shared" si="0"/>
        <v>3131.2</v>
      </c>
      <c r="AW29" s="1">
        <v>9.6999999999999993</v>
      </c>
      <c r="AX29" s="1">
        <f t="shared" si="13"/>
        <v>10.67</v>
      </c>
      <c r="AY29" s="1">
        <f t="shared" si="14"/>
        <v>11.4169</v>
      </c>
      <c r="AZ29" s="1" t="s">
        <v>201</v>
      </c>
      <c r="BA29" s="1" t="s">
        <v>201</v>
      </c>
    </row>
    <row r="30" spans="1:53" ht="30" x14ac:dyDescent="0.25">
      <c r="A30" s="1">
        <v>22</v>
      </c>
      <c r="B30" s="1" t="s">
        <v>131</v>
      </c>
      <c r="C30" s="1" t="s">
        <v>6</v>
      </c>
      <c r="D30" s="1"/>
      <c r="E30" s="1"/>
      <c r="F30" s="1"/>
      <c r="G30" s="1"/>
      <c r="H30" s="1"/>
      <c r="I30" s="1"/>
      <c r="J30" s="1"/>
      <c r="K30" s="1"/>
      <c r="L30" s="1"/>
      <c r="M30" s="1">
        <v>20</v>
      </c>
      <c r="N30" s="1">
        <v>2</v>
      </c>
      <c r="O30" s="1">
        <f t="shared" si="2"/>
        <v>40</v>
      </c>
      <c r="P30" s="1"/>
      <c r="Q30" s="1"/>
      <c r="R30" s="1">
        <f t="shared" si="3"/>
        <v>0</v>
      </c>
      <c r="S30" s="1" t="s">
        <v>131</v>
      </c>
      <c r="T30" s="1"/>
      <c r="U30" s="1"/>
      <c r="V30" s="1">
        <f t="shared" si="4"/>
        <v>0</v>
      </c>
      <c r="W30" s="1"/>
      <c r="X30" s="1"/>
      <c r="Y30" s="1">
        <f t="shared" si="5"/>
        <v>0</v>
      </c>
      <c r="Z30" s="1"/>
      <c r="AA30" s="1"/>
      <c r="AB30" s="1">
        <f t="shared" si="6"/>
        <v>0</v>
      </c>
      <c r="AC30" s="1"/>
      <c r="AD30" s="1"/>
      <c r="AE30" s="1">
        <f t="shared" si="7"/>
        <v>0</v>
      </c>
      <c r="AF30" s="1"/>
      <c r="AG30" s="1"/>
      <c r="AH30" s="1">
        <f t="shared" si="8"/>
        <v>0</v>
      </c>
      <c r="AI30" s="1" t="s">
        <v>131</v>
      </c>
      <c r="AJ30" s="1"/>
      <c r="AK30" s="1"/>
      <c r="AL30" s="1">
        <f t="shared" si="9"/>
        <v>0</v>
      </c>
      <c r="AM30" s="1"/>
      <c r="AN30" s="1"/>
      <c r="AO30" s="1">
        <f t="shared" si="10"/>
        <v>0</v>
      </c>
      <c r="AP30" s="2" t="s">
        <v>384</v>
      </c>
      <c r="AQ30" s="2" t="s">
        <v>218</v>
      </c>
      <c r="AR30" s="1" t="s">
        <v>6</v>
      </c>
      <c r="AS30" s="1">
        <f t="shared" si="11"/>
        <v>40</v>
      </c>
      <c r="AT30" s="1">
        <f t="shared" si="12"/>
        <v>41.2</v>
      </c>
      <c r="AU30" s="1">
        <v>4.01</v>
      </c>
      <c r="AV30" s="1">
        <f t="shared" si="0"/>
        <v>165.21199999999999</v>
      </c>
      <c r="AW30" s="1">
        <v>102.1</v>
      </c>
      <c r="AX30" s="1">
        <f t="shared" si="13"/>
        <v>112.31</v>
      </c>
      <c r="AY30" s="1">
        <f t="shared" si="14"/>
        <v>120.17170000000002</v>
      </c>
      <c r="AZ30" s="1" t="s">
        <v>200</v>
      </c>
      <c r="BA30" s="1" t="s">
        <v>201</v>
      </c>
    </row>
    <row r="31" spans="1:53" x14ac:dyDescent="0.25">
      <c r="A31" s="1">
        <v>23</v>
      </c>
      <c r="B31" s="1" t="s">
        <v>99</v>
      </c>
      <c r="C31" s="1" t="s">
        <v>7</v>
      </c>
      <c r="D31" s="1"/>
      <c r="E31" s="1"/>
      <c r="F31" s="1"/>
      <c r="G31" s="1">
        <v>10</v>
      </c>
      <c r="H31" s="1">
        <v>550</v>
      </c>
      <c r="I31" s="1">
        <f t="shared" si="16"/>
        <v>5500</v>
      </c>
      <c r="J31" s="1"/>
      <c r="K31" s="1"/>
      <c r="L31" s="1">
        <f t="shared" si="1"/>
        <v>0</v>
      </c>
      <c r="M31" s="1"/>
      <c r="N31" s="1"/>
      <c r="O31" s="1">
        <f t="shared" si="2"/>
        <v>0</v>
      </c>
      <c r="P31" s="1"/>
      <c r="Q31" s="1"/>
      <c r="R31" s="1">
        <f t="shared" si="3"/>
        <v>0</v>
      </c>
      <c r="S31" s="1" t="s">
        <v>99</v>
      </c>
      <c r="T31" s="1"/>
      <c r="U31" s="1"/>
      <c r="V31" s="1">
        <f t="shared" si="4"/>
        <v>0</v>
      </c>
      <c r="W31" s="1"/>
      <c r="X31" s="1"/>
      <c r="Y31" s="1">
        <f t="shared" si="5"/>
        <v>0</v>
      </c>
      <c r="Z31" s="1"/>
      <c r="AA31" s="1"/>
      <c r="AB31" s="1">
        <f t="shared" si="6"/>
        <v>0</v>
      </c>
      <c r="AC31" s="1"/>
      <c r="AD31" s="1"/>
      <c r="AE31" s="1">
        <f t="shared" si="7"/>
        <v>0</v>
      </c>
      <c r="AF31" s="1"/>
      <c r="AG31" s="1"/>
      <c r="AH31" s="1">
        <f t="shared" si="8"/>
        <v>0</v>
      </c>
      <c r="AI31" s="1" t="s">
        <v>99</v>
      </c>
      <c r="AJ31" s="1"/>
      <c r="AK31" s="1"/>
      <c r="AL31" s="1">
        <f t="shared" si="9"/>
        <v>0</v>
      </c>
      <c r="AM31" s="1"/>
      <c r="AN31" s="1"/>
      <c r="AO31" s="1">
        <f t="shared" si="10"/>
        <v>0</v>
      </c>
      <c r="AP31" s="2" t="s">
        <v>328</v>
      </c>
      <c r="AQ31" s="2" t="s">
        <v>219</v>
      </c>
      <c r="AR31" s="1" t="s">
        <v>7</v>
      </c>
      <c r="AS31" s="1">
        <f t="shared" si="11"/>
        <v>5500</v>
      </c>
      <c r="AT31" s="1">
        <f t="shared" si="12"/>
        <v>5665</v>
      </c>
      <c r="AU31" s="1">
        <v>35.31</v>
      </c>
      <c r="AV31" s="1">
        <f t="shared" si="0"/>
        <v>200031.15000000002</v>
      </c>
      <c r="AW31" s="1">
        <v>150</v>
      </c>
      <c r="AX31" s="1">
        <f t="shared" si="13"/>
        <v>165</v>
      </c>
      <c r="AY31" s="1">
        <f t="shared" si="14"/>
        <v>176.55</v>
      </c>
      <c r="AZ31" s="1" t="s">
        <v>200</v>
      </c>
      <c r="BA31" s="1" t="s">
        <v>200</v>
      </c>
    </row>
    <row r="32" spans="1:53" x14ac:dyDescent="0.25">
      <c r="A32" s="1">
        <v>24</v>
      </c>
      <c r="B32" s="1" t="s">
        <v>90</v>
      </c>
      <c r="C32" s="1" t="s">
        <v>8</v>
      </c>
      <c r="D32" s="1"/>
      <c r="E32" s="1"/>
      <c r="F32" s="1"/>
      <c r="G32" s="1">
        <v>20</v>
      </c>
      <c r="H32" s="1">
        <v>400</v>
      </c>
      <c r="I32" s="1">
        <f t="shared" si="16"/>
        <v>8000</v>
      </c>
      <c r="J32" s="1"/>
      <c r="K32" s="1"/>
      <c r="L32" s="1">
        <f t="shared" si="1"/>
        <v>0</v>
      </c>
      <c r="M32" s="1"/>
      <c r="N32" s="1"/>
      <c r="O32" s="1">
        <f t="shared" si="2"/>
        <v>0</v>
      </c>
      <c r="P32" s="1"/>
      <c r="Q32" s="1"/>
      <c r="R32" s="1">
        <f t="shared" si="3"/>
        <v>0</v>
      </c>
      <c r="S32" s="1" t="s">
        <v>90</v>
      </c>
      <c r="T32" s="1">
        <v>30</v>
      </c>
      <c r="U32" s="1">
        <v>10</v>
      </c>
      <c r="V32" s="1">
        <f t="shared" si="4"/>
        <v>300</v>
      </c>
      <c r="W32" s="1"/>
      <c r="X32" s="1"/>
      <c r="Y32" s="1">
        <f t="shared" si="5"/>
        <v>0</v>
      </c>
      <c r="Z32" s="1"/>
      <c r="AA32" s="1"/>
      <c r="AB32" s="1">
        <f t="shared" si="6"/>
        <v>0</v>
      </c>
      <c r="AC32" s="1"/>
      <c r="AD32" s="1"/>
      <c r="AE32" s="1">
        <f t="shared" si="7"/>
        <v>0</v>
      </c>
      <c r="AF32" s="1"/>
      <c r="AG32" s="1"/>
      <c r="AH32" s="1">
        <f t="shared" si="8"/>
        <v>0</v>
      </c>
      <c r="AI32" s="1" t="s">
        <v>90</v>
      </c>
      <c r="AJ32" s="1"/>
      <c r="AK32" s="1"/>
      <c r="AL32" s="1">
        <f t="shared" si="9"/>
        <v>0</v>
      </c>
      <c r="AM32" s="1"/>
      <c r="AN32" s="1"/>
      <c r="AO32" s="1">
        <f t="shared" si="10"/>
        <v>0</v>
      </c>
      <c r="AP32" s="2" t="s">
        <v>329</v>
      </c>
      <c r="AQ32" s="2" t="s">
        <v>220</v>
      </c>
      <c r="AR32" s="1" t="s">
        <v>8</v>
      </c>
      <c r="AS32" s="1">
        <f t="shared" si="11"/>
        <v>8600</v>
      </c>
      <c r="AT32" s="1">
        <f t="shared" si="12"/>
        <v>8858</v>
      </c>
      <c r="AU32" s="1">
        <v>3.91</v>
      </c>
      <c r="AV32" s="1">
        <f t="shared" si="0"/>
        <v>34634.78</v>
      </c>
      <c r="AW32" s="1">
        <v>199.19</v>
      </c>
      <c r="AX32" s="1">
        <f t="shared" si="13"/>
        <v>219.10900000000001</v>
      </c>
      <c r="AY32" s="1">
        <f t="shared" si="14"/>
        <v>234.44663000000003</v>
      </c>
      <c r="AZ32" s="1" t="s">
        <v>200</v>
      </c>
      <c r="BA32" s="1" t="s">
        <v>201</v>
      </c>
    </row>
    <row r="33" spans="1:53" ht="30" x14ac:dyDescent="0.25">
      <c r="A33" s="1">
        <v>25</v>
      </c>
      <c r="B33" s="1" t="s">
        <v>19</v>
      </c>
      <c r="C33" s="1" t="s">
        <v>15</v>
      </c>
      <c r="D33" s="1">
        <v>6</v>
      </c>
      <c r="E33" s="1">
        <v>400</v>
      </c>
      <c r="F33" s="1">
        <f t="shared" si="15"/>
        <v>2400</v>
      </c>
      <c r="G33" s="1"/>
      <c r="H33" s="1"/>
      <c r="I33" s="1">
        <f t="shared" si="16"/>
        <v>0</v>
      </c>
      <c r="J33" s="1"/>
      <c r="K33" s="1"/>
      <c r="L33" s="1">
        <f t="shared" si="1"/>
        <v>0</v>
      </c>
      <c r="M33" s="1"/>
      <c r="N33" s="1"/>
      <c r="O33" s="1">
        <f t="shared" si="2"/>
        <v>0</v>
      </c>
      <c r="P33" s="1">
        <v>5</v>
      </c>
      <c r="Q33" s="1">
        <v>30</v>
      </c>
      <c r="R33" s="1">
        <f t="shared" si="3"/>
        <v>150</v>
      </c>
      <c r="S33" s="1" t="s">
        <v>19</v>
      </c>
      <c r="T33" s="1">
        <v>5</v>
      </c>
      <c r="U33" s="1">
        <v>10</v>
      </c>
      <c r="V33" s="1">
        <f t="shared" si="4"/>
        <v>50</v>
      </c>
      <c r="W33" s="1"/>
      <c r="X33" s="1"/>
      <c r="Y33" s="1">
        <f t="shared" si="5"/>
        <v>0</v>
      </c>
      <c r="Z33" s="1">
        <v>5</v>
      </c>
      <c r="AA33" s="1">
        <v>20</v>
      </c>
      <c r="AB33" s="1">
        <f t="shared" si="6"/>
        <v>100</v>
      </c>
      <c r="AC33" s="1"/>
      <c r="AD33" s="1"/>
      <c r="AE33" s="1">
        <f t="shared" si="7"/>
        <v>0</v>
      </c>
      <c r="AF33" s="1"/>
      <c r="AG33" s="1"/>
      <c r="AH33" s="1">
        <f t="shared" si="8"/>
        <v>0</v>
      </c>
      <c r="AI33" s="1" t="s">
        <v>19</v>
      </c>
      <c r="AJ33" s="1"/>
      <c r="AK33" s="1"/>
      <c r="AL33" s="1">
        <f t="shared" si="9"/>
        <v>0</v>
      </c>
      <c r="AM33" s="1"/>
      <c r="AN33" s="1"/>
      <c r="AO33" s="1">
        <f t="shared" si="10"/>
        <v>0</v>
      </c>
      <c r="AP33" s="2" t="s">
        <v>430</v>
      </c>
      <c r="AQ33" s="2" t="s">
        <v>19</v>
      </c>
      <c r="AR33" s="1" t="s">
        <v>15</v>
      </c>
      <c r="AS33" s="1">
        <f t="shared" si="11"/>
        <v>2750</v>
      </c>
      <c r="AT33" s="1">
        <f t="shared" si="12"/>
        <v>2832.5</v>
      </c>
      <c r="AU33" s="1">
        <v>157.44</v>
      </c>
      <c r="AV33" s="1">
        <f t="shared" si="0"/>
        <v>445948.8</v>
      </c>
      <c r="AW33" s="1">
        <v>133.76</v>
      </c>
      <c r="AX33" s="1">
        <f t="shared" si="13"/>
        <v>147.136</v>
      </c>
      <c r="AY33" s="1">
        <f t="shared" si="14"/>
        <v>157.43552</v>
      </c>
      <c r="AZ33" s="1" t="s">
        <v>200</v>
      </c>
      <c r="BA33" s="1" t="s">
        <v>201</v>
      </c>
    </row>
    <row r="34" spans="1:53" x14ac:dyDescent="0.25">
      <c r="A34" s="1">
        <v>26</v>
      </c>
      <c r="B34" s="1" t="s">
        <v>149</v>
      </c>
      <c r="C34" s="1" t="s">
        <v>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v>84</v>
      </c>
      <c r="Q34" s="1">
        <v>10</v>
      </c>
      <c r="R34" s="1">
        <f t="shared" si="3"/>
        <v>840</v>
      </c>
      <c r="S34" s="1" t="s">
        <v>149</v>
      </c>
      <c r="T34" s="1"/>
      <c r="U34" s="1"/>
      <c r="V34" s="1">
        <f t="shared" si="4"/>
        <v>0</v>
      </c>
      <c r="W34" s="1"/>
      <c r="X34" s="1"/>
      <c r="Y34" s="1">
        <f t="shared" si="5"/>
        <v>0</v>
      </c>
      <c r="Z34" s="1"/>
      <c r="AA34" s="1"/>
      <c r="AB34" s="1">
        <f t="shared" si="6"/>
        <v>0</v>
      </c>
      <c r="AC34" s="1"/>
      <c r="AD34" s="1"/>
      <c r="AE34" s="1">
        <f t="shared" si="7"/>
        <v>0</v>
      </c>
      <c r="AF34" s="1"/>
      <c r="AG34" s="1"/>
      <c r="AH34" s="1">
        <f t="shared" si="8"/>
        <v>0</v>
      </c>
      <c r="AI34" s="1" t="s">
        <v>149</v>
      </c>
      <c r="AJ34" s="1"/>
      <c r="AK34" s="1"/>
      <c r="AL34" s="1">
        <f t="shared" si="9"/>
        <v>0</v>
      </c>
      <c r="AM34" s="1"/>
      <c r="AN34" s="1"/>
      <c r="AO34" s="1">
        <f t="shared" si="10"/>
        <v>0</v>
      </c>
      <c r="AP34" s="2" t="s">
        <v>330</v>
      </c>
      <c r="AQ34" s="2" t="s">
        <v>272</v>
      </c>
      <c r="AR34" s="1" t="s">
        <v>15</v>
      </c>
      <c r="AS34" s="1">
        <f t="shared" si="11"/>
        <v>840</v>
      </c>
      <c r="AT34" s="1">
        <f t="shared" si="12"/>
        <v>865.2</v>
      </c>
      <c r="AU34" s="1">
        <v>76.510000000000005</v>
      </c>
      <c r="AV34" s="1">
        <f t="shared" si="0"/>
        <v>66196.452000000005</v>
      </c>
      <c r="AW34" s="1">
        <v>65</v>
      </c>
      <c r="AX34" s="1">
        <f t="shared" si="13"/>
        <v>71.5</v>
      </c>
      <c r="AY34" s="1">
        <f t="shared" si="14"/>
        <v>76.50500000000001</v>
      </c>
      <c r="AZ34" s="1" t="s">
        <v>201</v>
      </c>
      <c r="BA34" s="1" t="s">
        <v>201</v>
      </c>
    </row>
    <row r="35" spans="1:53" x14ac:dyDescent="0.25">
      <c r="A35" s="1">
        <v>27</v>
      </c>
      <c r="B35" s="1" t="s">
        <v>92</v>
      </c>
      <c r="C35" s="1" t="s">
        <v>6</v>
      </c>
      <c r="D35" s="1"/>
      <c r="E35" s="1"/>
      <c r="F35" s="1"/>
      <c r="G35" s="1">
        <v>10</v>
      </c>
      <c r="H35" s="1">
        <v>400</v>
      </c>
      <c r="I35" s="1">
        <f t="shared" si="16"/>
        <v>4000</v>
      </c>
      <c r="J35" s="1"/>
      <c r="K35" s="1"/>
      <c r="L35" s="1">
        <f t="shared" si="1"/>
        <v>0</v>
      </c>
      <c r="M35" s="1"/>
      <c r="N35" s="1"/>
      <c r="O35" s="1">
        <f t="shared" si="2"/>
        <v>0</v>
      </c>
      <c r="P35" s="1"/>
      <c r="Q35" s="1"/>
      <c r="R35" s="1">
        <f t="shared" si="3"/>
        <v>0</v>
      </c>
      <c r="S35" s="1" t="s">
        <v>92</v>
      </c>
      <c r="T35" s="1"/>
      <c r="U35" s="1"/>
      <c r="V35" s="1">
        <f t="shared" si="4"/>
        <v>0</v>
      </c>
      <c r="W35" s="1"/>
      <c r="X35" s="1"/>
      <c r="Y35" s="1">
        <f t="shared" si="5"/>
        <v>0</v>
      </c>
      <c r="Z35" s="1"/>
      <c r="AA35" s="1"/>
      <c r="AB35" s="1">
        <f t="shared" si="6"/>
        <v>0</v>
      </c>
      <c r="AC35" s="1"/>
      <c r="AD35" s="1"/>
      <c r="AE35" s="1">
        <f t="shared" si="7"/>
        <v>0</v>
      </c>
      <c r="AF35" s="1"/>
      <c r="AG35" s="1"/>
      <c r="AH35" s="1">
        <f t="shared" si="8"/>
        <v>0</v>
      </c>
      <c r="AI35" s="1" t="s">
        <v>92</v>
      </c>
      <c r="AJ35" s="1"/>
      <c r="AK35" s="1"/>
      <c r="AL35" s="1">
        <f t="shared" si="9"/>
        <v>0</v>
      </c>
      <c r="AM35" s="1"/>
      <c r="AN35" s="1"/>
      <c r="AO35" s="1">
        <f t="shared" si="10"/>
        <v>0</v>
      </c>
      <c r="AP35" s="2" t="s">
        <v>331</v>
      </c>
      <c r="AQ35" s="2" t="s">
        <v>273</v>
      </c>
      <c r="AR35" s="1" t="s">
        <v>6</v>
      </c>
      <c r="AS35" s="1">
        <f t="shared" si="11"/>
        <v>4000</v>
      </c>
      <c r="AT35" s="1">
        <f t="shared" si="12"/>
        <v>4120</v>
      </c>
      <c r="AU35" s="1">
        <v>4.6500000000000004</v>
      </c>
      <c r="AV35" s="1">
        <f t="shared" si="0"/>
        <v>19158</v>
      </c>
      <c r="AW35" s="1">
        <v>79</v>
      </c>
      <c r="AX35" s="1">
        <f t="shared" si="13"/>
        <v>86.9</v>
      </c>
      <c r="AY35" s="1">
        <f t="shared" si="14"/>
        <v>92.983000000000018</v>
      </c>
      <c r="AZ35" s="1" t="s">
        <v>200</v>
      </c>
      <c r="BA35" s="1" t="s">
        <v>201</v>
      </c>
    </row>
    <row r="36" spans="1:53" x14ac:dyDescent="0.25">
      <c r="A36" s="1">
        <v>28</v>
      </c>
      <c r="B36" s="1" t="s">
        <v>13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13</v>
      </c>
      <c r="T36" s="1"/>
      <c r="U36" s="1"/>
      <c r="V36" s="1"/>
      <c r="W36" s="1">
        <v>16</v>
      </c>
      <c r="X36" s="1">
        <v>40</v>
      </c>
      <c r="Y36" s="1">
        <f t="shared" si="5"/>
        <v>640</v>
      </c>
      <c r="Z36" s="1"/>
      <c r="AA36" s="1"/>
      <c r="AB36" s="1">
        <f t="shared" si="6"/>
        <v>0</v>
      </c>
      <c r="AC36" s="1"/>
      <c r="AD36" s="1"/>
      <c r="AE36" s="1">
        <f t="shared" si="7"/>
        <v>0</v>
      </c>
      <c r="AF36" s="1"/>
      <c r="AG36" s="1"/>
      <c r="AH36" s="1">
        <f t="shared" si="8"/>
        <v>0</v>
      </c>
      <c r="AI36" s="1" t="s">
        <v>13</v>
      </c>
      <c r="AJ36" s="1"/>
      <c r="AK36" s="1"/>
      <c r="AL36" s="1">
        <f t="shared" si="9"/>
        <v>0</v>
      </c>
      <c r="AM36" s="1"/>
      <c r="AN36" s="1"/>
      <c r="AO36" s="1">
        <f t="shared" si="10"/>
        <v>0</v>
      </c>
      <c r="AP36" s="2" t="s">
        <v>331</v>
      </c>
      <c r="AQ36" s="2" t="s">
        <v>274</v>
      </c>
      <c r="AR36" s="1" t="s">
        <v>6</v>
      </c>
      <c r="AS36" s="1">
        <f t="shared" si="11"/>
        <v>640</v>
      </c>
      <c r="AT36" s="1">
        <f t="shared" si="12"/>
        <v>659.2</v>
      </c>
      <c r="AU36" s="1">
        <v>11.3</v>
      </c>
      <c r="AV36" s="1">
        <f t="shared" si="0"/>
        <v>7448.9600000000009</v>
      </c>
      <c r="AW36" s="1">
        <v>96</v>
      </c>
      <c r="AX36" s="1">
        <f t="shared" si="13"/>
        <v>105.60000000000001</v>
      </c>
      <c r="AY36" s="1">
        <f t="shared" si="14"/>
        <v>112.99200000000002</v>
      </c>
      <c r="AZ36" s="1" t="s">
        <v>200</v>
      </c>
      <c r="BA36" s="1" t="s">
        <v>201</v>
      </c>
    </row>
    <row r="37" spans="1:53" ht="30" x14ac:dyDescent="0.25">
      <c r="A37" s="1">
        <v>29</v>
      </c>
      <c r="B37" s="1" t="s">
        <v>121</v>
      </c>
      <c r="C37" s="1" t="s">
        <v>6</v>
      </c>
      <c r="D37" s="1"/>
      <c r="E37" s="1"/>
      <c r="F37" s="1"/>
      <c r="G37" s="1"/>
      <c r="H37" s="1"/>
      <c r="I37" s="1"/>
      <c r="J37" s="1">
        <v>36</v>
      </c>
      <c r="K37" s="1">
        <v>75</v>
      </c>
      <c r="L37" s="1">
        <f t="shared" si="1"/>
        <v>2700</v>
      </c>
      <c r="M37" s="1"/>
      <c r="N37" s="1"/>
      <c r="O37" s="1">
        <f t="shared" si="2"/>
        <v>0</v>
      </c>
      <c r="P37" s="1"/>
      <c r="Q37" s="1"/>
      <c r="R37" s="1">
        <f t="shared" si="3"/>
        <v>0</v>
      </c>
      <c r="S37" s="1" t="s">
        <v>121</v>
      </c>
      <c r="T37" s="1"/>
      <c r="U37" s="1"/>
      <c r="V37" s="1">
        <f t="shared" si="4"/>
        <v>0</v>
      </c>
      <c r="W37" s="1"/>
      <c r="X37" s="1"/>
      <c r="Y37" s="1">
        <f t="shared" si="5"/>
        <v>0</v>
      </c>
      <c r="Z37" s="1"/>
      <c r="AA37" s="1"/>
      <c r="AB37" s="1">
        <f t="shared" si="6"/>
        <v>0</v>
      </c>
      <c r="AC37" s="1"/>
      <c r="AD37" s="1"/>
      <c r="AE37" s="1">
        <f t="shared" si="7"/>
        <v>0</v>
      </c>
      <c r="AF37" s="1"/>
      <c r="AG37" s="1"/>
      <c r="AH37" s="1">
        <f t="shared" si="8"/>
        <v>0</v>
      </c>
      <c r="AI37" s="1" t="s">
        <v>121</v>
      </c>
      <c r="AJ37" s="1"/>
      <c r="AK37" s="1"/>
      <c r="AL37" s="1">
        <f t="shared" si="9"/>
        <v>0</v>
      </c>
      <c r="AM37" s="1"/>
      <c r="AN37" s="1"/>
      <c r="AO37" s="1">
        <f t="shared" si="10"/>
        <v>0</v>
      </c>
      <c r="AP37" s="2" t="s">
        <v>332</v>
      </c>
      <c r="AQ37" s="2" t="s">
        <v>221</v>
      </c>
      <c r="AR37" s="1" t="s">
        <v>6</v>
      </c>
      <c r="AS37" s="1">
        <f t="shared" si="11"/>
        <v>2700</v>
      </c>
      <c r="AT37" s="1">
        <f t="shared" si="12"/>
        <v>2781</v>
      </c>
      <c r="AU37" s="1">
        <v>1.73</v>
      </c>
      <c r="AV37" s="1">
        <f t="shared" si="0"/>
        <v>4811.13</v>
      </c>
      <c r="AW37" s="1">
        <v>44</v>
      </c>
      <c r="AX37" s="1">
        <f t="shared" si="13"/>
        <v>48.400000000000006</v>
      </c>
      <c r="AY37" s="1">
        <f t="shared" si="14"/>
        <v>51.788000000000011</v>
      </c>
      <c r="AZ37" s="1" t="s">
        <v>200</v>
      </c>
      <c r="BA37" s="1" t="s">
        <v>200</v>
      </c>
    </row>
    <row r="38" spans="1:53" ht="30" x14ac:dyDescent="0.25">
      <c r="A38" s="1">
        <v>30</v>
      </c>
      <c r="B38" s="1" t="s">
        <v>158</v>
      </c>
      <c r="C38" s="1" t="s">
        <v>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10</v>
      </c>
      <c r="Q38" s="1">
        <v>60</v>
      </c>
      <c r="R38" s="1">
        <f t="shared" si="3"/>
        <v>600</v>
      </c>
      <c r="S38" s="1" t="s">
        <v>158</v>
      </c>
      <c r="T38" s="1"/>
      <c r="U38" s="1"/>
      <c r="V38" s="1">
        <f t="shared" si="4"/>
        <v>0</v>
      </c>
      <c r="W38" s="1"/>
      <c r="X38" s="1"/>
      <c r="Y38" s="1">
        <f t="shared" si="5"/>
        <v>0</v>
      </c>
      <c r="Z38" s="1"/>
      <c r="AA38" s="1"/>
      <c r="AB38" s="1">
        <f t="shared" si="6"/>
        <v>0</v>
      </c>
      <c r="AC38" s="1"/>
      <c r="AD38" s="1"/>
      <c r="AE38" s="1">
        <f t="shared" si="7"/>
        <v>0</v>
      </c>
      <c r="AF38" s="1">
        <v>10</v>
      </c>
      <c r="AG38" s="1">
        <v>800</v>
      </c>
      <c r="AH38" s="1">
        <f t="shared" si="8"/>
        <v>8000</v>
      </c>
      <c r="AI38" s="1" t="s">
        <v>158</v>
      </c>
      <c r="AJ38" s="1"/>
      <c r="AK38" s="1"/>
      <c r="AL38" s="1">
        <f t="shared" si="9"/>
        <v>0</v>
      </c>
      <c r="AM38" s="1"/>
      <c r="AN38" s="1"/>
      <c r="AO38" s="1">
        <f t="shared" si="10"/>
        <v>0</v>
      </c>
      <c r="AP38" s="2" t="s">
        <v>431</v>
      </c>
      <c r="AQ38" s="2" t="s">
        <v>222</v>
      </c>
      <c r="AR38" s="1" t="s">
        <v>7</v>
      </c>
      <c r="AS38" s="1">
        <f t="shared" si="11"/>
        <v>8600</v>
      </c>
      <c r="AT38" s="1">
        <f t="shared" si="12"/>
        <v>8858</v>
      </c>
      <c r="AU38" s="1">
        <v>83.57</v>
      </c>
      <c r="AV38" s="1">
        <f t="shared" si="0"/>
        <v>740263.05999999994</v>
      </c>
      <c r="AW38" s="1">
        <v>355</v>
      </c>
      <c r="AX38" s="1">
        <f t="shared" si="13"/>
        <v>390.50000000000006</v>
      </c>
      <c r="AY38" s="1">
        <f t="shared" si="14"/>
        <v>417.83500000000009</v>
      </c>
      <c r="AZ38" s="1" t="s">
        <v>200</v>
      </c>
      <c r="BA38" s="1" t="s">
        <v>200</v>
      </c>
    </row>
    <row r="39" spans="1:53" ht="30" x14ac:dyDescent="0.25">
      <c r="A39" s="1">
        <v>31</v>
      </c>
      <c r="B39" s="1" t="s">
        <v>26</v>
      </c>
      <c r="C39" s="1" t="s">
        <v>7</v>
      </c>
      <c r="D39" s="1">
        <v>4</v>
      </c>
      <c r="E39" s="1">
        <v>20</v>
      </c>
      <c r="F39" s="1">
        <f t="shared" si="15"/>
        <v>80</v>
      </c>
      <c r="G39" s="1"/>
      <c r="H39" s="1"/>
      <c r="I39" s="1">
        <f t="shared" si="16"/>
        <v>0</v>
      </c>
      <c r="J39" s="1"/>
      <c r="K39" s="1"/>
      <c r="L39" s="1">
        <f t="shared" si="1"/>
        <v>0</v>
      </c>
      <c r="M39" s="1"/>
      <c r="N39" s="1"/>
      <c r="O39" s="1">
        <f t="shared" si="2"/>
        <v>0</v>
      </c>
      <c r="P39" s="1"/>
      <c r="Q39" s="1"/>
      <c r="R39" s="1">
        <f t="shared" si="3"/>
        <v>0</v>
      </c>
      <c r="S39" s="1" t="s">
        <v>26</v>
      </c>
      <c r="T39" s="1"/>
      <c r="U39" s="1"/>
      <c r="V39" s="1">
        <f t="shared" si="4"/>
        <v>0</v>
      </c>
      <c r="W39" s="1"/>
      <c r="X39" s="1"/>
      <c r="Y39" s="1">
        <f t="shared" si="5"/>
        <v>0</v>
      </c>
      <c r="Z39" s="1"/>
      <c r="AA39" s="1"/>
      <c r="AB39" s="1">
        <f t="shared" si="6"/>
        <v>0</v>
      </c>
      <c r="AC39" s="1"/>
      <c r="AD39" s="1"/>
      <c r="AE39" s="1">
        <f t="shared" si="7"/>
        <v>0</v>
      </c>
      <c r="AF39" s="1"/>
      <c r="AG39" s="1"/>
      <c r="AH39" s="1">
        <f t="shared" si="8"/>
        <v>0</v>
      </c>
      <c r="AI39" s="1" t="s">
        <v>26</v>
      </c>
      <c r="AJ39" s="1"/>
      <c r="AK39" s="1"/>
      <c r="AL39" s="1">
        <f t="shared" si="9"/>
        <v>0</v>
      </c>
      <c r="AM39" s="1"/>
      <c r="AN39" s="1"/>
      <c r="AO39" s="1">
        <f t="shared" si="10"/>
        <v>0</v>
      </c>
      <c r="AP39" s="2" t="s">
        <v>333</v>
      </c>
      <c r="AQ39" s="2" t="s">
        <v>275</v>
      </c>
      <c r="AR39" s="1" t="s">
        <v>7</v>
      </c>
      <c r="AS39" s="1">
        <f t="shared" si="11"/>
        <v>80</v>
      </c>
      <c r="AT39" s="1">
        <f t="shared" si="12"/>
        <v>82.4</v>
      </c>
      <c r="AU39" s="1">
        <v>8.24</v>
      </c>
      <c r="AV39" s="1">
        <f t="shared" si="0"/>
        <v>678.97600000000011</v>
      </c>
      <c r="AW39" s="1">
        <v>70</v>
      </c>
      <c r="AX39" s="1">
        <f t="shared" si="13"/>
        <v>77</v>
      </c>
      <c r="AY39" s="1">
        <f t="shared" si="14"/>
        <v>82.39</v>
      </c>
      <c r="AZ39" s="1" t="s">
        <v>201</v>
      </c>
      <c r="BA39" s="1" t="s">
        <v>201</v>
      </c>
    </row>
    <row r="40" spans="1:53" ht="30" x14ac:dyDescent="0.25">
      <c r="A40" s="1">
        <v>32</v>
      </c>
      <c r="B40" s="1" t="s">
        <v>155</v>
      </c>
      <c r="C40" s="1" t="s">
        <v>7</v>
      </c>
      <c r="D40" s="1">
        <v>4</v>
      </c>
      <c r="E40" s="1">
        <v>100</v>
      </c>
      <c r="F40" s="1">
        <f t="shared" si="15"/>
        <v>400</v>
      </c>
      <c r="G40" s="1">
        <v>10</v>
      </c>
      <c r="H40" s="1">
        <v>400</v>
      </c>
      <c r="I40" s="1">
        <f t="shared" si="16"/>
        <v>4000</v>
      </c>
      <c r="J40" s="1"/>
      <c r="K40" s="1"/>
      <c r="L40" s="1">
        <f t="shared" si="1"/>
        <v>0</v>
      </c>
      <c r="M40" s="1"/>
      <c r="N40" s="1"/>
      <c r="O40" s="1">
        <f t="shared" si="2"/>
        <v>0</v>
      </c>
      <c r="P40" s="1">
        <v>5</v>
      </c>
      <c r="Q40" s="1">
        <v>60</v>
      </c>
      <c r="R40" s="1">
        <f t="shared" si="3"/>
        <v>300</v>
      </c>
      <c r="S40" s="1" t="s">
        <v>155</v>
      </c>
      <c r="T40" s="1"/>
      <c r="U40" s="1"/>
      <c r="V40" s="1">
        <f t="shared" si="4"/>
        <v>0</v>
      </c>
      <c r="W40" s="1"/>
      <c r="X40" s="1"/>
      <c r="Y40" s="1">
        <f t="shared" si="5"/>
        <v>0</v>
      </c>
      <c r="Z40" s="1"/>
      <c r="AA40" s="1"/>
      <c r="AB40" s="1">
        <f t="shared" si="6"/>
        <v>0</v>
      </c>
      <c r="AC40" s="1"/>
      <c r="AD40" s="1"/>
      <c r="AE40" s="1">
        <f t="shared" si="7"/>
        <v>0</v>
      </c>
      <c r="AF40" s="1"/>
      <c r="AG40" s="1"/>
      <c r="AH40" s="1">
        <f t="shared" si="8"/>
        <v>0</v>
      </c>
      <c r="AI40" s="1" t="s">
        <v>155</v>
      </c>
      <c r="AJ40" s="1"/>
      <c r="AK40" s="1"/>
      <c r="AL40" s="1">
        <f t="shared" si="9"/>
        <v>0</v>
      </c>
      <c r="AM40" s="1"/>
      <c r="AN40" s="1"/>
      <c r="AO40" s="1">
        <f t="shared" si="10"/>
        <v>0</v>
      </c>
      <c r="AP40" s="2" t="s">
        <v>432</v>
      </c>
      <c r="AQ40" s="2" t="s">
        <v>223</v>
      </c>
      <c r="AR40" s="1" t="s">
        <v>7</v>
      </c>
      <c r="AS40" s="1">
        <f t="shared" si="11"/>
        <v>4700</v>
      </c>
      <c r="AT40" s="1">
        <f t="shared" si="12"/>
        <v>4841</v>
      </c>
      <c r="AU40" s="1">
        <v>35.11</v>
      </c>
      <c r="AV40" s="1">
        <f t="shared" si="0"/>
        <v>169967.51</v>
      </c>
      <c r="AW40" s="1">
        <v>149.16999999999999</v>
      </c>
      <c r="AX40" s="1">
        <f t="shared" si="13"/>
        <v>164.08699999999999</v>
      </c>
      <c r="AY40" s="1">
        <f t="shared" si="14"/>
        <v>175.57309000000001</v>
      </c>
      <c r="AZ40" s="1" t="s">
        <v>200</v>
      </c>
      <c r="BA40" s="1" t="s">
        <v>201</v>
      </c>
    </row>
    <row r="41" spans="1:53" x14ac:dyDescent="0.25">
      <c r="A41" s="1">
        <v>33</v>
      </c>
      <c r="B41" s="1" t="s">
        <v>61</v>
      </c>
      <c r="C41" s="1" t="s">
        <v>7</v>
      </c>
      <c r="D41" s="1">
        <v>6</v>
      </c>
      <c r="E41" s="1">
        <v>30</v>
      </c>
      <c r="F41" s="1">
        <f t="shared" si="15"/>
        <v>180</v>
      </c>
      <c r="G41" s="1">
        <v>10</v>
      </c>
      <c r="H41" s="1">
        <v>900</v>
      </c>
      <c r="I41" s="1">
        <f t="shared" si="16"/>
        <v>9000</v>
      </c>
      <c r="J41" s="1"/>
      <c r="K41" s="1"/>
      <c r="L41" s="1">
        <f t="shared" si="1"/>
        <v>0</v>
      </c>
      <c r="M41" s="1"/>
      <c r="N41" s="1"/>
      <c r="O41" s="1">
        <f t="shared" si="2"/>
        <v>0</v>
      </c>
      <c r="P41" s="1">
        <v>10</v>
      </c>
      <c r="Q41" s="1">
        <v>10</v>
      </c>
      <c r="R41" s="1">
        <f t="shared" si="3"/>
        <v>100</v>
      </c>
      <c r="S41" s="1" t="s">
        <v>61</v>
      </c>
      <c r="T41" s="1"/>
      <c r="U41" s="1"/>
      <c r="V41" s="1">
        <f t="shared" si="4"/>
        <v>0</v>
      </c>
      <c r="W41" s="1"/>
      <c r="X41" s="1"/>
      <c r="Y41" s="1">
        <f t="shared" si="5"/>
        <v>0</v>
      </c>
      <c r="Z41" s="1"/>
      <c r="AA41" s="1"/>
      <c r="AB41" s="1">
        <f t="shared" si="6"/>
        <v>0</v>
      </c>
      <c r="AC41" s="1">
        <v>10</v>
      </c>
      <c r="AD41" s="1">
        <v>15</v>
      </c>
      <c r="AE41" s="1">
        <f t="shared" si="7"/>
        <v>150</v>
      </c>
      <c r="AF41" s="1"/>
      <c r="AG41" s="1"/>
      <c r="AH41" s="1">
        <f t="shared" si="8"/>
        <v>0</v>
      </c>
      <c r="AI41" s="1" t="s">
        <v>61</v>
      </c>
      <c r="AJ41" s="1"/>
      <c r="AK41" s="1"/>
      <c r="AL41" s="1">
        <f t="shared" si="9"/>
        <v>0</v>
      </c>
      <c r="AM41" s="1"/>
      <c r="AN41" s="1"/>
      <c r="AO41" s="1">
        <f t="shared" si="10"/>
        <v>0</v>
      </c>
      <c r="AP41" s="2" t="s">
        <v>334</v>
      </c>
      <c r="AQ41" s="2" t="s">
        <v>61</v>
      </c>
      <c r="AR41" s="1" t="s">
        <v>7</v>
      </c>
      <c r="AS41" s="1">
        <f t="shared" si="11"/>
        <v>9430</v>
      </c>
      <c r="AT41" s="1">
        <f t="shared" si="12"/>
        <v>9712.9</v>
      </c>
      <c r="AU41" s="1">
        <v>3.32</v>
      </c>
      <c r="AV41" s="1">
        <f t="shared" ref="AV41:AV70" si="17">AU41*AT41</f>
        <v>32246.827999999998</v>
      </c>
      <c r="AW41" s="1">
        <v>14.12</v>
      </c>
      <c r="AX41" s="1">
        <f t="shared" si="13"/>
        <v>15.532</v>
      </c>
      <c r="AY41" s="1">
        <f t="shared" si="14"/>
        <v>16.619240000000001</v>
      </c>
      <c r="AZ41" s="1" t="s">
        <v>201</v>
      </c>
      <c r="BA41" s="1" t="s">
        <v>201</v>
      </c>
    </row>
    <row r="42" spans="1:53" x14ac:dyDescent="0.25">
      <c r="A42" s="1">
        <v>34</v>
      </c>
      <c r="B42" s="1" t="s">
        <v>122</v>
      </c>
      <c r="C42" s="1" t="s">
        <v>6</v>
      </c>
      <c r="D42" s="1"/>
      <c r="E42" s="1"/>
      <c r="F42" s="1"/>
      <c r="G42" s="1"/>
      <c r="H42" s="1"/>
      <c r="I42" s="1"/>
      <c r="J42" s="1">
        <v>30</v>
      </c>
      <c r="K42" s="1">
        <v>40</v>
      </c>
      <c r="L42" s="1">
        <f t="shared" si="1"/>
        <v>1200</v>
      </c>
      <c r="M42" s="1"/>
      <c r="N42" s="1"/>
      <c r="O42" s="1">
        <f t="shared" si="2"/>
        <v>0</v>
      </c>
      <c r="P42" s="1"/>
      <c r="Q42" s="1"/>
      <c r="R42" s="1">
        <f t="shared" si="3"/>
        <v>0</v>
      </c>
      <c r="S42" s="1" t="s">
        <v>122</v>
      </c>
      <c r="T42" s="1"/>
      <c r="U42" s="1"/>
      <c r="V42" s="1">
        <f t="shared" si="4"/>
        <v>0</v>
      </c>
      <c r="W42" s="1"/>
      <c r="X42" s="1"/>
      <c r="Y42" s="1">
        <f t="shared" si="5"/>
        <v>0</v>
      </c>
      <c r="Z42" s="1"/>
      <c r="AA42" s="1"/>
      <c r="AB42" s="1">
        <f t="shared" si="6"/>
        <v>0</v>
      </c>
      <c r="AC42" s="1"/>
      <c r="AD42" s="1"/>
      <c r="AE42" s="1">
        <f t="shared" si="7"/>
        <v>0</v>
      </c>
      <c r="AF42" s="1"/>
      <c r="AG42" s="1"/>
      <c r="AH42" s="1">
        <f t="shared" si="8"/>
        <v>0</v>
      </c>
      <c r="AI42" s="1" t="s">
        <v>122</v>
      </c>
      <c r="AJ42" s="1"/>
      <c r="AK42" s="1"/>
      <c r="AL42" s="1">
        <f t="shared" si="9"/>
        <v>0</v>
      </c>
      <c r="AM42" s="1"/>
      <c r="AN42" s="1"/>
      <c r="AO42" s="1">
        <f t="shared" si="10"/>
        <v>0</v>
      </c>
      <c r="AP42" s="2" t="s">
        <v>316</v>
      </c>
      <c r="AQ42" s="2" t="s">
        <v>224</v>
      </c>
      <c r="AR42" s="1" t="s">
        <v>6</v>
      </c>
      <c r="AS42" s="1">
        <f t="shared" si="11"/>
        <v>1200</v>
      </c>
      <c r="AT42" s="1">
        <f t="shared" si="12"/>
        <v>1236</v>
      </c>
      <c r="AU42" s="1">
        <v>5.9</v>
      </c>
      <c r="AV42" s="1">
        <f t="shared" si="17"/>
        <v>7292.4000000000005</v>
      </c>
      <c r="AW42" s="1">
        <v>702.08</v>
      </c>
      <c r="AX42" s="1">
        <f t="shared" si="13"/>
        <v>772.28800000000012</v>
      </c>
      <c r="AY42" s="1">
        <f t="shared" si="14"/>
        <v>826.34816000000023</v>
      </c>
      <c r="AZ42" s="1" t="s">
        <v>200</v>
      </c>
      <c r="BA42" s="1" t="s">
        <v>201</v>
      </c>
    </row>
    <row r="43" spans="1:53" ht="30" x14ac:dyDescent="0.25">
      <c r="A43" s="1">
        <v>35</v>
      </c>
      <c r="B43" s="1" t="s">
        <v>100</v>
      </c>
      <c r="C43" s="1" t="s">
        <v>7</v>
      </c>
      <c r="D43" s="1"/>
      <c r="E43" s="1"/>
      <c r="F43" s="1"/>
      <c r="G43" s="1">
        <v>1</v>
      </c>
      <c r="H43" s="1">
        <v>300</v>
      </c>
      <c r="I43" s="1">
        <f t="shared" si="16"/>
        <v>300</v>
      </c>
      <c r="J43" s="1"/>
      <c r="K43" s="1"/>
      <c r="L43" s="1">
        <f t="shared" si="1"/>
        <v>0</v>
      </c>
      <c r="M43" s="1"/>
      <c r="N43" s="1"/>
      <c r="O43" s="1">
        <f t="shared" si="2"/>
        <v>0</v>
      </c>
      <c r="P43" s="1"/>
      <c r="Q43" s="1"/>
      <c r="R43" s="1">
        <f t="shared" si="3"/>
        <v>0</v>
      </c>
      <c r="S43" s="1" t="s">
        <v>100</v>
      </c>
      <c r="T43" s="1"/>
      <c r="U43" s="1"/>
      <c r="V43" s="1">
        <f t="shared" si="4"/>
        <v>0</v>
      </c>
      <c r="W43" s="1"/>
      <c r="X43" s="1"/>
      <c r="Y43" s="1">
        <f t="shared" si="5"/>
        <v>0</v>
      </c>
      <c r="Z43" s="1"/>
      <c r="AA43" s="1"/>
      <c r="AB43" s="1">
        <f t="shared" si="6"/>
        <v>0</v>
      </c>
      <c r="AC43" s="1"/>
      <c r="AD43" s="1"/>
      <c r="AE43" s="1">
        <f t="shared" si="7"/>
        <v>0</v>
      </c>
      <c r="AF43" s="1"/>
      <c r="AG43" s="1"/>
      <c r="AH43" s="1">
        <f t="shared" si="8"/>
        <v>0</v>
      </c>
      <c r="AI43" s="1" t="s">
        <v>100</v>
      </c>
      <c r="AJ43" s="1"/>
      <c r="AK43" s="1"/>
      <c r="AL43" s="1">
        <f t="shared" si="9"/>
        <v>0</v>
      </c>
      <c r="AM43" s="1"/>
      <c r="AN43" s="1"/>
      <c r="AO43" s="1">
        <f t="shared" si="10"/>
        <v>0</v>
      </c>
      <c r="AP43" s="2" t="s">
        <v>325</v>
      </c>
      <c r="AQ43" s="2" t="s">
        <v>225</v>
      </c>
      <c r="AR43" s="1" t="s">
        <v>7</v>
      </c>
      <c r="AS43" s="1">
        <f t="shared" si="11"/>
        <v>300</v>
      </c>
      <c r="AT43" s="1">
        <f t="shared" si="12"/>
        <v>309</v>
      </c>
      <c r="AU43" s="1">
        <v>105.93</v>
      </c>
      <c r="AV43" s="1">
        <f t="shared" si="17"/>
        <v>32732.370000000003</v>
      </c>
      <c r="AW43" s="1">
        <v>450</v>
      </c>
      <c r="AX43" s="1">
        <f t="shared" si="13"/>
        <v>495.00000000000006</v>
      </c>
      <c r="AY43" s="1">
        <f t="shared" si="14"/>
        <v>529.65000000000009</v>
      </c>
      <c r="AZ43" s="1" t="s">
        <v>200</v>
      </c>
      <c r="BA43" s="1" t="s">
        <v>201</v>
      </c>
    </row>
    <row r="44" spans="1:53" ht="45" x14ac:dyDescent="0.25">
      <c r="A44" s="1">
        <v>36</v>
      </c>
      <c r="B44" s="1" t="s">
        <v>182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 t="s">
        <v>182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>
        <v>10</v>
      </c>
      <c r="AG44" s="1">
        <v>800</v>
      </c>
      <c r="AH44" s="1">
        <f t="shared" si="8"/>
        <v>8000</v>
      </c>
      <c r="AI44" s="1" t="s">
        <v>182</v>
      </c>
      <c r="AJ44" s="1"/>
      <c r="AK44" s="1"/>
      <c r="AL44" s="1">
        <f t="shared" si="9"/>
        <v>0</v>
      </c>
      <c r="AM44" s="1"/>
      <c r="AN44" s="1"/>
      <c r="AO44" s="1">
        <f t="shared" si="10"/>
        <v>0</v>
      </c>
      <c r="AP44" s="2" t="s">
        <v>388</v>
      </c>
      <c r="AQ44" s="2" t="s">
        <v>226</v>
      </c>
      <c r="AR44" s="1" t="s">
        <v>6</v>
      </c>
      <c r="AS44" s="1">
        <f t="shared" si="11"/>
        <v>8000</v>
      </c>
      <c r="AT44" s="1">
        <f t="shared" si="12"/>
        <v>8240</v>
      </c>
      <c r="AU44" s="1">
        <v>2.93</v>
      </c>
      <c r="AV44" s="1">
        <f t="shared" si="17"/>
        <v>24143.200000000001</v>
      </c>
      <c r="AW44" s="1">
        <v>223.99</v>
      </c>
      <c r="AX44" s="1">
        <f t="shared" si="13"/>
        <v>246.38900000000004</v>
      </c>
      <c r="AY44" s="1">
        <f t="shared" si="14"/>
        <v>263.63623000000007</v>
      </c>
      <c r="AZ44" s="1" t="s">
        <v>200</v>
      </c>
      <c r="BA44" s="1" t="s">
        <v>201</v>
      </c>
    </row>
    <row r="45" spans="1:53" ht="30" x14ac:dyDescent="0.25">
      <c r="A45" s="1">
        <v>37</v>
      </c>
      <c r="B45" s="1" t="s">
        <v>112</v>
      </c>
      <c r="C45" s="1" t="s">
        <v>7</v>
      </c>
      <c r="D45" s="1"/>
      <c r="E45" s="1"/>
      <c r="F45" s="1"/>
      <c r="G45" s="1">
        <v>10</v>
      </c>
      <c r="H45" s="1">
        <v>200</v>
      </c>
      <c r="I45" s="1">
        <f t="shared" si="16"/>
        <v>2000</v>
      </c>
      <c r="J45" s="1"/>
      <c r="K45" s="1"/>
      <c r="L45" s="1">
        <f t="shared" si="1"/>
        <v>0</v>
      </c>
      <c r="M45" s="1"/>
      <c r="N45" s="1"/>
      <c r="O45" s="1">
        <f t="shared" si="2"/>
        <v>0</v>
      </c>
      <c r="P45" s="1"/>
      <c r="Q45" s="1"/>
      <c r="R45" s="1">
        <f t="shared" si="3"/>
        <v>0</v>
      </c>
      <c r="S45" s="1" t="s">
        <v>112</v>
      </c>
      <c r="T45" s="1"/>
      <c r="U45" s="1">
        <v>0</v>
      </c>
      <c r="V45" s="1">
        <f t="shared" si="4"/>
        <v>0</v>
      </c>
      <c r="W45" s="1"/>
      <c r="X45" s="1"/>
      <c r="Y45" s="1">
        <f t="shared" si="5"/>
        <v>0</v>
      </c>
      <c r="Z45" s="1"/>
      <c r="AA45" s="1"/>
      <c r="AB45" s="1">
        <f t="shared" si="6"/>
        <v>0</v>
      </c>
      <c r="AC45" s="1">
        <v>10</v>
      </c>
      <c r="AD45" s="1">
        <v>15</v>
      </c>
      <c r="AE45" s="1">
        <f t="shared" si="7"/>
        <v>150</v>
      </c>
      <c r="AF45" s="1"/>
      <c r="AG45" s="1"/>
      <c r="AH45" s="1">
        <f t="shared" si="8"/>
        <v>0</v>
      </c>
      <c r="AI45" s="1" t="s">
        <v>112</v>
      </c>
      <c r="AJ45" s="1"/>
      <c r="AK45" s="1"/>
      <c r="AL45" s="1">
        <f t="shared" si="9"/>
        <v>0</v>
      </c>
      <c r="AM45" s="1"/>
      <c r="AN45" s="1"/>
      <c r="AO45" s="1">
        <f t="shared" si="10"/>
        <v>0</v>
      </c>
      <c r="AP45" s="2" t="s">
        <v>386</v>
      </c>
      <c r="AQ45" s="2" t="s">
        <v>385</v>
      </c>
      <c r="AR45" s="1" t="s">
        <v>7</v>
      </c>
      <c r="AS45" s="1">
        <f t="shared" si="11"/>
        <v>2150</v>
      </c>
      <c r="AT45" s="1">
        <f t="shared" si="12"/>
        <v>2214.5</v>
      </c>
      <c r="AU45" s="1">
        <v>5.17</v>
      </c>
      <c r="AV45" s="1">
        <f t="shared" si="17"/>
        <v>11448.965</v>
      </c>
      <c r="AW45" s="1">
        <v>21.97</v>
      </c>
      <c r="AX45" s="1">
        <f t="shared" si="13"/>
        <v>24.167000000000002</v>
      </c>
      <c r="AY45" s="1">
        <f t="shared" si="14"/>
        <v>25.858690000000003</v>
      </c>
      <c r="AZ45" s="1" t="s">
        <v>200</v>
      </c>
      <c r="BA45" s="1" t="s">
        <v>201</v>
      </c>
    </row>
    <row r="46" spans="1:53" ht="30" x14ac:dyDescent="0.25">
      <c r="A46" s="1">
        <v>38</v>
      </c>
      <c r="B46" s="1" t="s">
        <v>44</v>
      </c>
      <c r="C46" s="1" t="s">
        <v>7</v>
      </c>
      <c r="D46" s="1">
        <v>2</v>
      </c>
      <c r="E46" s="1">
        <v>50</v>
      </c>
      <c r="F46" s="1">
        <f t="shared" si="15"/>
        <v>100</v>
      </c>
      <c r="G46" s="1"/>
      <c r="H46" s="1"/>
      <c r="I46" s="1">
        <f t="shared" si="16"/>
        <v>0</v>
      </c>
      <c r="J46" s="1"/>
      <c r="K46" s="1"/>
      <c r="L46" s="1">
        <f t="shared" si="1"/>
        <v>0</v>
      </c>
      <c r="M46" s="1"/>
      <c r="N46" s="1"/>
      <c r="O46" s="1">
        <f t="shared" si="2"/>
        <v>0</v>
      </c>
      <c r="P46" s="1"/>
      <c r="Q46" s="1"/>
      <c r="R46" s="1">
        <f t="shared" si="3"/>
        <v>0</v>
      </c>
      <c r="S46" s="1" t="s">
        <v>44</v>
      </c>
      <c r="T46" s="1"/>
      <c r="U46" s="1"/>
      <c r="V46" s="1">
        <f t="shared" si="4"/>
        <v>0</v>
      </c>
      <c r="W46" s="1"/>
      <c r="X46" s="1"/>
      <c r="Y46" s="1">
        <f t="shared" si="5"/>
        <v>0</v>
      </c>
      <c r="Z46" s="1"/>
      <c r="AA46" s="1"/>
      <c r="AB46" s="1">
        <f t="shared" si="6"/>
        <v>0</v>
      </c>
      <c r="AC46" s="1"/>
      <c r="AD46" s="1"/>
      <c r="AE46" s="1">
        <f t="shared" si="7"/>
        <v>0</v>
      </c>
      <c r="AF46" s="1"/>
      <c r="AG46" s="1"/>
      <c r="AH46" s="1">
        <f t="shared" si="8"/>
        <v>0</v>
      </c>
      <c r="AI46" s="1" t="s">
        <v>44</v>
      </c>
      <c r="AJ46" s="1"/>
      <c r="AK46" s="1"/>
      <c r="AL46" s="1">
        <f t="shared" si="9"/>
        <v>0</v>
      </c>
      <c r="AM46" s="1"/>
      <c r="AN46" s="1"/>
      <c r="AO46" s="1">
        <f t="shared" si="10"/>
        <v>0</v>
      </c>
      <c r="AP46" s="2" t="s">
        <v>387</v>
      </c>
      <c r="AQ46" s="2" t="s">
        <v>227</v>
      </c>
      <c r="AR46" s="1" t="s">
        <v>7</v>
      </c>
      <c r="AS46" s="1">
        <f t="shared" si="11"/>
        <v>100</v>
      </c>
      <c r="AT46" s="1">
        <f t="shared" si="12"/>
        <v>103</v>
      </c>
      <c r="AU46" s="1">
        <v>7.27</v>
      </c>
      <c r="AV46" s="1">
        <f t="shared" si="17"/>
        <v>748.81</v>
      </c>
      <c r="AW46" s="1">
        <v>61.74</v>
      </c>
      <c r="AX46" s="1">
        <f t="shared" si="13"/>
        <v>67.914000000000001</v>
      </c>
      <c r="AY46" s="1">
        <f t="shared" si="14"/>
        <v>72.66798</v>
      </c>
      <c r="AZ46" s="1" t="s">
        <v>201</v>
      </c>
      <c r="BA46" s="1" t="s">
        <v>201</v>
      </c>
    </row>
    <row r="47" spans="1:53" ht="30" x14ac:dyDescent="0.25">
      <c r="A47" s="1">
        <v>39</v>
      </c>
      <c r="B47" s="1" t="s">
        <v>28</v>
      </c>
      <c r="C47" s="1" t="s">
        <v>7</v>
      </c>
      <c r="D47" s="1">
        <v>10</v>
      </c>
      <c r="E47" s="1">
        <v>50</v>
      </c>
      <c r="F47" s="1">
        <f t="shared" si="15"/>
        <v>500</v>
      </c>
      <c r="G47" s="1"/>
      <c r="H47" s="1"/>
      <c r="I47" s="1">
        <f t="shared" si="16"/>
        <v>0</v>
      </c>
      <c r="J47" s="1"/>
      <c r="K47" s="1"/>
      <c r="L47" s="1">
        <f t="shared" si="1"/>
        <v>0</v>
      </c>
      <c r="M47" s="1"/>
      <c r="N47" s="1"/>
      <c r="O47" s="1">
        <f t="shared" si="2"/>
        <v>0</v>
      </c>
      <c r="P47" s="1"/>
      <c r="Q47" s="1"/>
      <c r="R47" s="1">
        <f t="shared" si="3"/>
        <v>0</v>
      </c>
      <c r="S47" s="1" t="s">
        <v>28</v>
      </c>
      <c r="T47" s="1"/>
      <c r="U47" s="1"/>
      <c r="V47" s="1">
        <f t="shared" si="4"/>
        <v>0</v>
      </c>
      <c r="W47" s="1"/>
      <c r="X47" s="1"/>
      <c r="Y47" s="1">
        <f t="shared" si="5"/>
        <v>0</v>
      </c>
      <c r="Z47" s="1"/>
      <c r="AA47" s="1"/>
      <c r="AB47" s="1">
        <f t="shared" si="6"/>
        <v>0</v>
      </c>
      <c r="AC47" s="1"/>
      <c r="AD47" s="1"/>
      <c r="AE47" s="1">
        <f t="shared" si="7"/>
        <v>0</v>
      </c>
      <c r="AF47" s="1"/>
      <c r="AG47" s="1"/>
      <c r="AH47" s="1">
        <f t="shared" si="8"/>
        <v>0</v>
      </c>
      <c r="AI47" s="1" t="s">
        <v>28</v>
      </c>
      <c r="AJ47" s="1"/>
      <c r="AK47" s="1"/>
      <c r="AL47" s="1">
        <f t="shared" si="9"/>
        <v>0</v>
      </c>
      <c r="AM47" s="1"/>
      <c r="AN47" s="1"/>
      <c r="AO47" s="1">
        <f t="shared" si="10"/>
        <v>0</v>
      </c>
      <c r="AP47" s="2" t="s">
        <v>389</v>
      </c>
      <c r="AQ47" s="2" t="s">
        <v>277</v>
      </c>
      <c r="AR47" s="1" t="s">
        <v>7</v>
      </c>
      <c r="AS47" s="1">
        <f t="shared" si="11"/>
        <v>500</v>
      </c>
      <c r="AT47" s="1">
        <f t="shared" si="12"/>
        <v>515</v>
      </c>
      <c r="AU47" s="1">
        <v>30.04</v>
      </c>
      <c r="AV47" s="1">
        <f t="shared" si="17"/>
        <v>15470.6</v>
      </c>
      <c r="AW47" s="1">
        <v>255.2</v>
      </c>
      <c r="AX47" s="1">
        <f t="shared" si="13"/>
        <v>280.72000000000003</v>
      </c>
      <c r="AY47" s="1">
        <f t="shared" si="14"/>
        <v>300.37040000000007</v>
      </c>
      <c r="AZ47" s="1" t="s">
        <v>201</v>
      </c>
      <c r="BA47" s="1" t="s">
        <v>201</v>
      </c>
    </row>
    <row r="48" spans="1:53" ht="30" x14ac:dyDescent="0.25">
      <c r="A48" s="1">
        <v>40</v>
      </c>
      <c r="B48" s="1" t="s">
        <v>58</v>
      </c>
      <c r="C48" s="1" t="s">
        <v>7</v>
      </c>
      <c r="D48" s="1">
        <v>2</v>
      </c>
      <c r="E48" s="1">
        <v>100</v>
      </c>
      <c r="F48" s="1">
        <f t="shared" si="15"/>
        <v>200</v>
      </c>
      <c r="G48" s="1"/>
      <c r="H48" s="1"/>
      <c r="I48" s="1">
        <f t="shared" si="16"/>
        <v>0</v>
      </c>
      <c r="J48" s="1"/>
      <c r="K48" s="1"/>
      <c r="L48" s="1">
        <f t="shared" si="1"/>
        <v>0</v>
      </c>
      <c r="M48" s="1"/>
      <c r="N48" s="1"/>
      <c r="O48" s="1">
        <f t="shared" si="2"/>
        <v>0</v>
      </c>
      <c r="P48" s="1"/>
      <c r="Q48" s="1"/>
      <c r="R48" s="1">
        <f t="shared" si="3"/>
        <v>0</v>
      </c>
      <c r="S48" s="1" t="s">
        <v>58</v>
      </c>
      <c r="T48" s="1"/>
      <c r="U48" s="1"/>
      <c r="V48" s="1">
        <f t="shared" si="4"/>
        <v>0</v>
      </c>
      <c r="W48" s="1"/>
      <c r="X48" s="1"/>
      <c r="Y48" s="1">
        <f t="shared" si="5"/>
        <v>0</v>
      </c>
      <c r="Z48" s="1"/>
      <c r="AA48" s="1"/>
      <c r="AB48" s="1">
        <f t="shared" si="6"/>
        <v>0</v>
      </c>
      <c r="AC48" s="1"/>
      <c r="AD48" s="1"/>
      <c r="AE48" s="1">
        <f t="shared" si="7"/>
        <v>0</v>
      </c>
      <c r="AF48" s="1"/>
      <c r="AG48" s="1"/>
      <c r="AH48" s="1">
        <f t="shared" si="8"/>
        <v>0</v>
      </c>
      <c r="AI48" s="1" t="s">
        <v>58</v>
      </c>
      <c r="AJ48" s="1"/>
      <c r="AK48" s="1"/>
      <c r="AL48" s="1">
        <f t="shared" si="9"/>
        <v>0</v>
      </c>
      <c r="AM48" s="1"/>
      <c r="AN48" s="1"/>
      <c r="AO48" s="1">
        <f t="shared" si="10"/>
        <v>0</v>
      </c>
      <c r="AP48" s="2" t="s">
        <v>390</v>
      </c>
      <c r="AQ48" s="2" t="s">
        <v>278</v>
      </c>
      <c r="AR48" s="1" t="s">
        <v>7</v>
      </c>
      <c r="AS48" s="1">
        <f t="shared" si="11"/>
        <v>200</v>
      </c>
      <c r="AT48" s="1">
        <f t="shared" si="12"/>
        <v>206</v>
      </c>
      <c r="AU48" s="1">
        <v>96.47</v>
      </c>
      <c r="AV48" s="1">
        <f t="shared" si="17"/>
        <v>19872.82</v>
      </c>
      <c r="AW48" s="1">
        <v>409.82</v>
      </c>
      <c r="AX48" s="1">
        <f t="shared" si="13"/>
        <v>450.80200000000002</v>
      </c>
      <c r="AY48" s="1">
        <f t="shared" si="14"/>
        <v>482.35814000000005</v>
      </c>
      <c r="AZ48" s="1" t="s">
        <v>200</v>
      </c>
      <c r="BA48" s="1" t="s">
        <v>201</v>
      </c>
    </row>
    <row r="49" spans="1:53" x14ac:dyDescent="0.25">
      <c r="A49" s="1">
        <v>41</v>
      </c>
      <c r="B49" s="1" t="s">
        <v>31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 t="s">
        <v>31</v>
      </c>
      <c r="T49" s="1"/>
      <c r="U49" s="1"/>
      <c r="V49" s="1"/>
      <c r="W49" s="1">
        <v>8</v>
      </c>
      <c r="X49" s="1">
        <v>40</v>
      </c>
      <c r="Y49" s="1">
        <f t="shared" si="5"/>
        <v>320</v>
      </c>
      <c r="Z49" s="1"/>
      <c r="AA49" s="1"/>
      <c r="AB49" s="1">
        <f t="shared" si="6"/>
        <v>0</v>
      </c>
      <c r="AC49" s="1"/>
      <c r="AD49" s="1"/>
      <c r="AE49" s="1">
        <f t="shared" si="7"/>
        <v>0</v>
      </c>
      <c r="AF49" s="1"/>
      <c r="AG49" s="1"/>
      <c r="AH49" s="1">
        <f t="shared" si="8"/>
        <v>0</v>
      </c>
      <c r="AI49" s="1" t="s">
        <v>31</v>
      </c>
      <c r="AJ49" s="1"/>
      <c r="AK49" s="1"/>
      <c r="AL49" s="1">
        <f t="shared" si="9"/>
        <v>0</v>
      </c>
      <c r="AM49" s="1"/>
      <c r="AN49" s="1"/>
      <c r="AO49" s="1">
        <f t="shared" si="10"/>
        <v>0</v>
      </c>
      <c r="AP49" s="2" t="s">
        <v>335</v>
      </c>
      <c r="AQ49" s="2" t="s">
        <v>279</v>
      </c>
      <c r="AR49" s="1" t="s">
        <v>7</v>
      </c>
      <c r="AS49" s="1">
        <f t="shared" si="11"/>
        <v>320</v>
      </c>
      <c r="AT49" s="1">
        <f t="shared" si="12"/>
        <v>329.6</v>
      </c>
      <c r="AU49" s="1">
        <v>31.01</v>
      </c>
      <c r="AV49" s="1">
        <f t="shared" si="17"/>
        <v>10220.896000000001</v>
      </c>
      <c r="AW49" s="1">
        <v>158.06</v>
      </c>
      <c r="AX49" s="1">
        <f t="shared" si="13"/>
        <v>173.86600000000001</v>
      </c>
      <c r="AY49" s="1">
        <f t="shared" si="14"/>
        <v>186.03662000000003</v>
      </c>
      <c r="AZ49" s="1" t="s">
        <v>200</v>
      </c>
      <c r="BA49" s="1" t="s">
        <v>201</v>
      </c>
    </row>
    <row r="50" spans="1:53" x14ac:dyDescent="0.25">
      <c r="A50" s="1">
        <v>42</v>
      </c>
      <c r="B50" s="1" t="s">
        <v>32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 t="s">
        <v>32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>
        <v>10</v>
      </c>
      <c r="AG50" s="1">
        <v>800</v>
      </c>
      <c r="AH50" s="1">
        <f t="shared" si="8"/>
        <v>8000</v>
      </c>
      <c r="AI50" s="1" t="s">
        <v>32</v>
      </c>
      <c r="AJ50" s="1"/>
      <c r="AK50" s="1"/>
      <c r="AL50" s="1">
        <f t="shared" si="9"/>
        <v>0</v>
      </c>
      <c r="AM50" s="1"/>
      <c r="AN50" s="1"/>
      <c r="AO50" s="1">
        <f t="shared" si="10"/>
        <v>0</v>
      </c>
      <c r="AP50" s="2" t="s">
        <v>335</v>
      </c>
      <c r="AQ50" s="2" t="s">
        <v>280</v>
      </c>
      <c r="AR50" s="1" t="s">
        <v>7</v>
      </c>
      <c r="AS50" s="1">
        <f t="shared" si="11"/>
        <v>8000</v>
      </c>
      <c r="AT50" s="1">
        <f t="shared" si="12"/>
        <v>8240</v>
      </c>
      <c r="AU50" s="1">
        <v>11.63</v>
      </c>
      <c r="AV50" s="1">
        <f t="shared" si="17"/>
        <v>95831.200000000012</v>
      </c>
      <c r="AW50" s="1">
        <v>118.54</v>
      </c>
      <c r="AX50" s="1">
        <f t="shared" si="13"/>
        <v>130.39400000000001</v>
      </c>
      <c r="AY50" s="1">
        <f t="shared" si="14"/>
        <v>139.52158</v>
      </c>
      <c r="AZ50" s="1" t="s">
        <v>200</v>
      </c>
      <c r="BA50" s="1" t="s">
        <v>201</v>
      </c>
    </row>
    <row r="51" spans="1:53" ht="30" x14ac:dyDescent="0.25">
      <c r="A51" s="1">
        <v>43</v>
      </c>
      <c r="B51" s="1" t="s">
        <v>9</v>
      </c>
      <c r="C51" s="1" t="s">
        <v>6</v>
      </c>
      <c r="D51" s="1"/>
      <c r="E51" s="1"/>
      <c r="F51" s="1"/>
      <c r="G51" s="1">
        <v>14</v>
      </c>
      <c r="H51" s="1">
        <v>300</v>
      </c>
      <c r="I51" s="1">
        <f t="shared" si="16"/>
        <v>4200</v>
      </c>
      <c r="J51" s="1"/>
      <c r="K51" s="1"/>
      <c r="L51" s="1">
        <f t="shared" si="1"/>
        <v>0</v>
      </c>
      <c r="M51" s="1">
        <v>10</v>
      </c>
      <c r="N51" s="1">
        <v>30</v>
      </c>
      <c r="O51" s="1">
        <f t="shared" si="2"/>
        <v>300</v>
      </c>
      <c r="P51" s="1"/>
      <c r="Q51" s="1"/>
      <c r="R51" s="1">
        <f t="shared" si="3"/>
        <v>0</v>
      </c>
      <c r="S51" s="1" t="s">
        <v>9</v>
      </c>
      <c r="T51" s="1"/>
      <c r="U51" s="1"/>
      <c r="V51" s="1">
        <f t="shared" si="4"/>
        <v>0</v>
      </c>
      <c r="W51" s="1"/>
      <c r="X51" s="1"/>
      <c r="Y51" s="1">
        <f t="shared" si="5"/>
        <v>0</v>
      </c>
      <c r="Z51" s="1"/>
      <c r="AA51" s="1"/>
      <c r="AB51" s="1">
        <f t="shared" si="6"/>
        <v>0</v>
      </c>
      <c r="AC51" s="1"/>
      <c r="AD51" s="1"/>
      <c r="AE51" s="1">
        <f t="shared" si="7"/>
        <v>0</v>
      </c>
      <c r="AF51" s="1"/>
      <c r="AG51" s="1"/>
      <c r="AH51" s="1">
        <f t="shared" si="8"/>
        <v>0</v>
      </c>
      <c r="AI51" s="1" t="s">
        <v>9</v>
      </c>
      <c r="AJ51" s="1"/>
      <c r="AK51" s="1"/>
      <c r="AL51" s="1">
        <f t="shared" si="9"/>
        <v>0</v>
      </c>
      <c r="AM51" s="1"/>
      <c r="AN51" s="1"/>
      <c r="AO51" s="1">
        <f t="shared" si="10"/>
        <v>0</v>
      </c>
      <c r="AP51" s="2" t="s">
        <v>336</v>
      </c>
      <c r="AQ51" s="2" t="s">
        <v>281</v>
      </c>
      <c r="AR51" s="1" t="s">
        <v>6</v>
      </c>
      <c r="AS51" s="1">
        <f t="shared" si="11"/>
        <v>4500</v>
      </c>
      <c r="AT51" s="1">
        <f t="shared" si="12"/>
        <v>4635</v>
      </c>
      <c r="AU51" s="1">
        <v>6.46</v>
      </c>
      <c r="AV51" s="1">
        <f t="shared" si="17"/>
        <v>29942.1</v>
      </c>
      <c r="AW51" s="1">
        <v>329.51</v>
      </c>
      <c r="AX51" s="1">
        <f t="shared" si="13"/>
        <v>362.46100000000001</v>
      </c>
      <c r="AY51" s="1">
        <f t="shared" si="14"/>
        <v>387.83327000000003</v>
      </c>
      <c r="AZ51" s="1" t="s">
        <v>200</v>
      </c>
      <c r="BA51" s="1" t="s">
        <v>201</v>
      </c>
    </row>
    <row r="52" spans="1:53" ht="30" x14ac:dyDescent="0.25">
      <c r="A52" s="1">
        <v>44</v>
      </c>
      <c r="B52" s="1" t="s">
        <v>75</v>
      </c>
      <c r="C52" s="1" t="s">
        <v>7</v>
      </c>
      <c r="D52" s="1">
        <v>4</v>
      </c>
      <c r="E52" s="1">
        <v>30</v>
      </c>
      <c r="F52" s="1">
        <f t="shared" si="15"/>
        <v>120</v>
      </c>
      <c r="G52" s="1">
        <v>10</v>
      </c>
      <c r="H52" s="1">
        <v>800</v>
      </c>
      <c r="I52" s="1">
        <f t="shared" si="16"/>
        <v>8000</v>
      </c>
      <c r="J52" s="1"/>
      <c r="K52" s="1"/>
      <c r="L52" s="1">
        <f t="shared" si="1"/>
        <v>0</v>
      </c>
      <c r="M52" s="1"/>
      <c r="N52" s="1"/>
      <c r="O52" s="1">
        <f t="shared" si="2"/>
        <v>0</v>
      </c>
      <c r="P52" s="1"/>
      <c r="Q52" s="1"/>
      <c r="R52" s="1">
        <f t="shared" si="3"/>
        <v>0</v>
      </c>
      <c r="S52" s="1" t="s">
        <v>75</v>
      </c>
      <c r="T52" s="1"/>
      <c r="U52" s="1"/>
      <c r="V52" s="1">
        <f t="shared" si="4"/>
        <v>0</v>
      </c>
      <c r="W52" s="1"/>
      <c r="X52" s="1"/>
      <c r="Y52" s="1">
        <f t="shared" si="5"/>
        <v>0</v>
      </c>
      <c r="Z52" s="1"/>
      <c r="AA52" s="1"/>
      <c r="AB52" s="1">
        <f t="shared" si="6"/>
        <v>0</v>
      </c>
      <c r="AC52" s="1">
        <v>10</v>
      </c>
      <c r="AD52" s="1">
        <v>15</v>
      </c>
      <c r="AE52" s="1">
        <f t="shared" si="7"/>
        <v>150</v>
      </c>
      <c r="AF52" s="1"/>
      <c r="AG52" s="1"/>
      <c r="AH52" s="1">
        <f t="shared" si="8"/>
        <v>0</v>
      </c>
      <c r="AI52" s="1" t="s">
        <v>75</v>
      </c>
      <c r="AJ52" s="1"/>
      <c r="AK52" s="1"/>
      <c r="AL52" s="1">
        <f t="shared" si="9"/>
        <v>0</v>
      </c>
      <c r="AM52" s="1"/>
      <c r="AN52" s="1"/>
      <c r="AO52" s="1">
        <f t="shared" si="10"/>
        <v>0</v>
      </c>
      <c r="AP52" s="2" t="s">
        <v>391</v>
      </c>
      <c r="AQ52" s="2" t="s">
        <v>282</v>
      </c>
      <c r="AR52" s="1" t="s">
        <v>7</v>
      </c>
      <c r="AS52" s="1">
        <f t="shared" si="11"/>
        <v>8270</v>
      </c>
      <c r="AT52" s="1">
        <f t="shared" si="12"/>
        <v>8518.1</v>
      </c>
      <c r="AU52" s="1">
        <v>2.94</v>
      </c>
      <c r="AV52" s="1">
        <f t="shared" si="17"/>
        <v>25043.214</v>
      </c>
      <c r="AW52" s="1">
        <v>25</v>
      </c>
      <c r="AX52" s="1">
        <f t="shared" si="13"/>
        <v>27.500000000000004</v>
      </c>
      <c r="AY52" s="1">
        <f t="shared" si="14"/>
        <v>29.425000000000004</v>
      </c>
      <c r="AZ52" s="1" t="s">
        <v>201</v>
      </c>
      <c r="BA52" s="1" t="s">
        <v>201</v>
      </c>
    </row>
    <row r="53" spans="1:53" x14ac:dyDescent="0.25">
      <c r="A53" s="1">
        <v>45</v>
      </c>
      <c r="B53" s="1" t="s">
        <v>66</v>
      </c>
      <c r="C53" s="1" t="s">
        <v>15</v>
      </c>
      <c r="D53" s="1">
        <v>20</v>
      </c>
      <c r="E53" s="1">
        <v>40</v>
      </c>
      <c r="F53" s="1">
        <f t="shared" si="15"/>
        <v>800</v>
      </c>
      <c r="G53" s="1"/>
      <c r="H53" s="1"/>
      <c r="I53" s="1">
        <f t="shared" si="16"/>
        <v>0</v>
      </c>
      <c r="J53" s="1"/>
      <c r="K53" s="1"/>
      <c r="L53" s="1">
        <f t="shared" si="1"/>
        <v>0</v>
      </c>
      <c r="M53" s="1"/>
      <c r="N53" s="1"/>
      <c r="O53" s="1">
        <f t="shared" si="2"/>
        <v>0</v>
      </c>
      <c r="P53" s="1">
        <v>84</v>
      </c>
      <c r="Q53" s="1">
        <v>30</v>
      </c>
      <c r="R53" s="1">
        <f t="shared" si="3"/>
        <v>2520</v>
      </c>
      <c r="S53" s="1" t="s">
        <v>66</v>
      </c>
      <c r="T53" s="1"/>
      <c r="U53" s="1"/>
      <c r="V53" s="1">
        <f t="shared" si="4"/>
        <v>0</v>
      </c>
      <c r="W53" s="1"/>
      <c r="X53" s="1"/>
      <c r="Y53" s="1">
        <f t="shared" si="5"/>
        <v>0</v>
      </c>
      <c r="Z53" s="1"/>
      <c r="AA53" s="1"/>
      <c r="AB53" s="1">
        <f t="shared" si="6"/>
        <v>0</v>
      </c>
      <c r="AC53" s="1"/>
      <c r="AD53" s="1"/>
      <c r="AE53" s="1">
        <f t="shared" si="7"/>
        <v>0</v>
      </c>
      <c r="AF53" s="1"/>
      <c r="AG53" s="1"/>
      <c r="AH53" s="1">
        <f t="shared" si="8"/>
        <v>0</v>
      </c>
      <c r="AI53" s="1" t="s">
        <v>66</v>
      </c>
      <c r="AJ53" s="1"/>
      <c r="AK53" s="1"/>
      <c r="AL53" s="1">
        <f t="shared" si="9"/>
        <v>0</v>
      </c>
      <c r="AM53" s="1"/>
      <c r="AN53" s="1"/>
      <c r="AO53" s="1">
        <f t="shared" si="10"/>
        <v>0</v>
      </c>
      <c r="AP53" s="2" t="s">
        <v>330</v>
      </c>
      <c r="AQ53" s="2" t="s">
        <v>228</v>
      </c>
      <c r="AR53" s="1" t="s">
        <v>15</v>
      </c>
      <c r="AS53" s="1">
        <f t="shared" si="11"/>
        <v>3320</v>
      </c>
      <c r="AT53" s="1">
        <f t="shared" si="12"/>
        <v>3419.6</v>
      </c>
      <c r="AU53" s="1">
        <v>77.38</v>
      </c>
      <c r="AV53" s="1">
        <f t="shared" si="17"/>
        <v>264608.64799999999</v>
      </c>
      <c r="AW53" s="1">
        <v>657.47</v>
      </c>
      <c r="AX53" s="1">
        <f t="shared" si="13"/>
        <v>723.2170000000001</v>
      </c>
      <c r="AY53" s="1">
        <f t="shared" si="14"/>
        <v>773.84219000000019</v>
      </c>
      <c r="AZ53" s="1" t="s">
        <v>201</v>
      </c>
      <c r="BA53" s="1" t="s">
        <v>201</v>
      </c>
    </row>
    <row r="54" spans="1:53" x14ac:dyDescent="0.25">
      <c r="A54" s="1">
        <v>46</v>
      </c>
      <c r="B54" s="1" t="s">
        <v>198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 t="s">
        <v>198</v>
      </c>
      <c r="T54" s="1"/>
      <c r="U54" s="1"/>
      <c r="V54" s="1"/>
      <c r="W54" s="1"/>
      <c r="X54" s="1"/>
      <c r="Y54" s="1"/>
      <c r="Z54" s="1"/>
      <c r="AA54" s="1"/>
      <c r="AB54" s="1"/>
      <c r="AC54" s="1">
        <v>10</v>
      </c>
      <c r="AD54" s="1">
        <v>15</v>
      </c>
      <c r="AE54" s="1">
        <f t="shared" si="7"/>
        <v>150</v>
      </c>
      <c r="AF54" s="1"/>
      <c r="AG54" s="1"/>
      <c r="AH54" s="1">
        <f t="shared" si="8"/>
        <v>0</v>
      </c>
      <c r="AI54" s="1" t="s">
        <v>198</v>
      </c>
      <c r="AJ54" s="1"/>
      <c r="AK54" s="1"/>
      <c r="AL54" s="1">
        <f t="shared" si="9"/>
        <v>0</v>
      </c>
      <c r="AM54" s="1"/>
      <c r="AN54" s="1"/>
      <c r="AO54" s="1">
        <f t="shared" si="10"/>
        <v>0</v>
      </c>
      <c r="AP54" s="2" t="s">
        <v>337</v>
      </c>
      <c r="AQ54" s="2" t="s">
        <v>283</v>
      </c>
      <c r="AR54" s="1" t="s">
        <v>6</v>
      </c>
      <c r="AS54" s="1">
        <f t="shared" si="11"/>
        <v>150</v>
      </c>
      <c r="AT54" s="1">
        <f t="shared" si="12"/>
        <v>154.5</v>
      </c>
      <c r="AU54" s="1">
        <v>4.88</v>
      </c>
      <c r="AV54" s="1">
        <f t="shared" si="17"/>
        <v>753.96</v>
      </c>
      <c r="AW54" s="1">
        <v>82.98</v>
      </c>
      <c r="AX54" s="1">
        <f t="shared" si="13"/>
        <v>91.278000000000006</v>
      </c>
      <c r="AY54" s="1">
        <f t="shared" si="14"/>
        <v>97.667460000000005</v>
      </c>
      <c r="AZ54" s="1" t="s">
        <v>201</v>
      </c>
      <c r="BA54" s="1" t="s">
        <v>201</v>
      </c>
    </row>
    <row r="55" spans="1:53" x14ac:dyDescent="0.25">
      <c r="A55" s="1">
        <v>47</v>
      </c>
      <c r="B55" s="1" t="s">
        <v>53</v>
      </c>
      <c r="C55" s="1" t="s">
        <v>15</v>
      </c>
      <c r="D55" s="1">
        <v>4</v>
      </c>
      <c r="E55" s="1">
        <v>200</v>
      </c>
      <c r="F55" s="1">
        <f t="shared" si="15"/>
        <v>800</v>
      </c>
      <c r="G55" s="1"/>
      <c r="H55" s="1"/>
      <c r="I55" s="1">
        <f t="shared" si="16"/>
        <v>0</v>
      </c>
      <c r="J55" s="1"/>
      <c r="K55" s="1"/>
      <c r="L55" s="1">
        <f t="shared" si="1"/>
        <v>0</v>
      </c>
      <c r="M55" s="1"/>
      <c r="N55" s="1"/>
      <c r="O55" s="1">
        <f t="shared" si="2"/>
        <v>0</v>
      </c>
      <c r="P55" s="1">
        <v>5</v>
      </c>
      <c r="Q55" s="1">
        <v>20</v>
      </c>
      <c r="R55" s="1">
        <f t="shared" si="3"/>
        <v>100</v>
      </c>
      <c r="S55" s="1" t="s">
        <v>53</v>
      </c>
      <c r="T55" s="1"/>
      <c r="U55" s="1"/>
      <c r="V55" s="1">
        <f t="shared" si="4"/>
        <v>0</v>
      </c>
      <c r="W55" s="1"/>
      <c r="X55" s="1"/>
      <c r="Y55" s="1">
        <f t="shared" si="5"/>
        <v>0</v>
      </c>
      <c r="Z55" s="1"/>
      <c r="AA55" s="1"/>
      <c r="AB55" s="1">
        <f t="shared" si="6"/>
        <v>0</v>
      </c>
      <c r="AC55" s="1">
        <v>5</v>
      </c>
      <c r="AD55" s="1">
        <v>15</v>
      </c>
      <c r="AE55" s="1">
        <f t="shared" si="7"/>
        <v>75</v>
      </c>
      <c r="AF55" s="1"/>
      <c r="AG55" s="1"/>
      <c r="AH55" s="1">
        <f t="shared" si="8"/>
        <v>0</v>
      </c>
      <c r="AI55" s="1" t="s">
        <v>53</v>
      </c>
      <c r="AJ55" s="1"/>
      <c r="AK55" s="1"/>
      <c r="AL55" s="1">
        <f t="shared" si="9"/>
        <v>0</v>
      </c>
      <c r="AM55" s="1">
        <v>10</v>
      </c>
      <c r="AN55" s="1">
        <v>226</v>
      </c>
      <c r="AO55" s="1">
        <f t="shared" si="10"/>
        <v>2260</v>
      </c>
      <c r="AP55" s="2" t="s">
        <v>353</v>
      </c>
      <c r="AQ55" s="2" t="s">
        <v>229</v>
      </c>
      <c r="AR55" s="1" t="s">
        <v>15</v>
      </c>
      <c r="AS55" s="1">
        <f t="shared" si="11"/>
        <v>3235</v>
      </c>
      <c r="AT55" s="1">
        <f t="shared" si="12"/>
        <v>3332.05</v>
      </c>
      <c r="AU55" s="1">
        <v>66.33</v>
      </c>
      <c r="AV55" s="1">
        <f t="shared" si="17"/>
        <v>221014.87650000001</v>
      </c>
      <c r="AW55" s="1">
        <v>56.35</v>
      </c>
      <c r="AX55" s="1">
        <f t="shared" si="13"/>
        <v>61.985000000000007</v>
      </c>
      <c r="AY55" s="1">
        <f t="shared" si="14"/>
        <v>66.323950000000011</v>
      </c>
      <c r="AZ55" s="1" t="s">
        <v>201</v>
      </c>
      <c r="BA55" s="1" t="s">
        <v>201</v>
      </c>
    </row>
    <row r="56" spans="1:53" x14ac:dyDescent="0.25">
      <c r="A56" s="1">
        <v>48</v>
      </c>
      <c r="B56" s="1" t="s">
        <v>38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 t="s">
        <v>38</v>
      </c>
      <c r="T56" s="1"/>
      <c r="U56" s="1"/>
      <c r="V56" s="1"/>
      <c r="W56" s="1">
        <v>8</v>
      </c>
      <c r="X56" s="1">
        <v>40</v>
      </c>
      <c r="Y56" s="1">
        <f t="shared" si="5"/>
        <v>320</v>
      </c>
      <c r="Z56" s="1"/>
      <c r="AA56" s="1"/>
      <c r="AB56" s="1">
        <f t="shared" si="6"/>
        <v>0</v>
      </c>
      <c r="AC56" s="1">
        <v>10</v>
      </c>
      <c r="AD56" s="1">
        <v>15</v>
      </c>
      <c r="AE56" s="1">
        <f t="shared" si="7"/>
        <v>150</v>
      </c>
      <c r="AF56" s="1"/>
      <c r="AG56" s="1"/>
      <c r="AH56" s="1">
        <f t="shared" si="8"/>
        <v>0</v>
      </c>
      <c r="AI56" s="1" t="s">
        <v>38</v>
      </c>
      <c r="AJ56" s="1"/>
      <c r="AK56" s="1"/>
      <c r="AL56" s="1">
        <f t="shared" si="9"/>
        <v>0</v>
      </c>
      <c r="AM56" s="1"/>
      <c r="AN56" s="1"/>
      <c r="AO56" s="1">
        <f t="shared" si="10"/>
        <v>0</v>
      </c>
      <c r="AP56" s="2" t="s">
        <v>338</v>
      </c>
      <c r="AQ56" s="2" t="s">
        <v>284</v>
      </c>
      <c r="AR56" s="1" t="s">
        <v>7</v>
      </c>
      <c r="AS56" s="1">
        <f t="shared" si="11"/>
        <v>470</v>
      </c>
      <c r="AT56" s="1">
        <f t="shared" si="12"/>
        <v>484.1</v>
      </c>
      <c r="AU56" s="1">
        <v>21.43</v>
      </c>
      <c r="AV56" s="1">
        <f t="shared" si="17"/>
        <v>10374.263000000001</v>
      </c>
      <c r="AW56" s="1">
        <v>182.1</v>
      </c>
      <c r="AX56" s="1">
        <f t="shared" si="13"/>
        <v>200.31</v>
      </c>
      <c r="AY56" s="1">
        <f t="shared" si="14"/>
        <v>214.33170000000001</v>
      </c>
      <c r="AZ56" s="1" t="s">
        <v>200</v>
      </c>
      <c r="BA56" s="1" t="s">
        <v>200</v>
      </c>
    </row>
    <row r="57" spans="1:53" ht="30" x14ac:dyDescent="0.25">
      <c r="A57" s="1">
        <v>49</v>
      </c>
      <c r="B57" s="1" t="s">
        <v>173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 t="s">
        <v>173</v>
      </c>
      <c r="T57" s="1"/>
      <c r="U57" s="1"/>
      <c r="V57" s="1"/>
      <c r="W57" s="1"/>
      <c r="X57" s="1"/>
      <c r="Y57" s="1"/>
      <c r="Z57" s="1">
        <v>30</v>
      </c>
      <c r="AA57" s="1">
        <v>20</v>
      </c>
      <c r="AB57" s="1">
        <f t="shared" si="6"/>
        <v>600</v>
      </c>
      <c r="AC57" s="1"/>
      <c r="AD57" s="1"/>
      <c r="AE57" s="1">
        <f t="shared" si="7"/>
        <v>0</v>
      </c>
      <c r="AF57" s="1"/>
      <c r="AG57" s="1"/>
      <c r="AH57" s="1">
        <f t="shared" si="8"/>
        <v>0</v>
      </c>
      <c r="AI57" s="1" t="s">
        <v>173</v>
      </c>
      <c r="AJ57" s="1"/>
      <c r="AK57" s="1"/>
      <c r="AL57" s="1">
        <f t="shared" si="9"/>
        <v>0</v>
      </c>
      <c r="AM57" s="1"/>
      <c r="AN57" s="1"/>
      <c r="AO57" s="1">
        <f t="shared" si="10"/>
        <v>0</v>
      </c>
      <c r="AP57" s="2" t="s">
        <v>392</v>
      </c>
      <c r="AQ57" s="2" t="s">
        <v>230</v>
      </c>
      <c r="AR57" s="1" t="s">
        <v>6</v>
      </c>
      <c r="AS57" s="1">
        <f t="shared" si="11"/>
        <v>600</v>
      </c>
      <c r="AT57" s="1">
        <f t="shared" si="12"/>
        <v>618</v>
      </c>
      <c r="AU57" s="1">
        <v>4.53</v>
      </c>
      <c r="AV57" s="1">
        <f t="shared" si="17"/>
        <v>2799.54</v>
      </c>
      <c r="AW57" s="1">
        <v>385.1</v>
      </c>
      <c r="AX57" s="1">
        <f t="shared" si="13"/>
        <v>423.61000000000007</v>
      </c>
      <c r="AY57" s="1">
        <f t="shared" si="14"/>
        <v>453.26270000000011</v>
      </c>
      <c r="AZ57" s="1" t="s">
        <v>200</v>
      </c>
      <c r="BA57" s="1" t="s">
        <v>201</v>
      </c>
    </row>
    <row r="58" spans="1:53" ht="30" x14ac:dyDescent="0.25">
      <c r="A58" s="1">
        <v>50</v>
      </c>
      <c r="B58" s="1" t="s">
        <v>11</v>
      </c>
      <c r="C58" s="1" t="s">
        <v>6</v>
      </c>
      <c r="D58" s="1"/>
      <c r="E58" s="1"/>
      <c r="F58" s="1"/>
      <c r="G58" s="1">
        <v>10</v>
      </c>
      <c r="H58" s="1">
        <v>700</v>
      </c>
      <c r="I58" s="1">
        <f t="shared" si="16"/>
        <v>7000</v>
      </c>
      <c r="J58" s="1"/>
      <c r="K58" s="1"/>
      <c r="L58" s="1">
        <f t="shared" si="1"/>
        <v>0</v>
      </c>
      <c r="M58" s="1"/>
      <c r="N58" s="1"/>
      <c r="O58" s="1">
        <f t="shared" si="2"/>
        <v>0</v>
      </c>
      <c r="P58" s="1">
        <v>30</v>
      </c>
      <c r="Q58" s="1">
        <v>10</v>
      </c>
      <c r="R58" s="1">
        <f t="shared" si="3"/>
        <v>300</v>
      </c>
      <c r="S58" s="1" t="s">
        <v>11</v>
      </c>
      <c r="T58" s="1"/>
      <c r="U58" s="1"/>
      <c r="V58" s="1">
        <f t="shared" si="4"/>
        <v>0</v>
      </c>
      <c r="W58" s="1"/>
      <c r="X58" s="1"/>
      <c r="Y58" s="1">
        <f t="shared" si="5"/>
        <v>0</v>
      </c>
      <c r="Z58" s="1"/>
      <c r="AA58" s="1"/>
      <c r="AB58" s="1">
        <f t="shared" si="6"/>
        <v>0</v>
      </c>
      <c r="AC58" s="1"/>
      <c r="AD58" s="1"/>
      <c r="AE58" s="1">
        <f t="shared" si="7"/>
        <v>0</v>
      </c>
      <c r="AF58" s="1"/>
      <c r="AG58" s="1"/>
      <c r="AH58" s="1">
        <f t="shared" si="8"/>
        <v>0</v>
      </c>
      <c r="AI58" s="1" t="s">
        <v>11</v>
      </c>
      <c r="AJ58" s="1"/>
      <c r="AK58" s="1"/>
      <c r="AL58" s="1">
        <f t="shared" si="9"/>
        <v>0</v>
      </c>
      <c r="AM58" s="1"/>
      <c r="AN58" s="1"/>
      <c r="AO58" s="1">
        <f t="shared" si="10"/>
        <v>0</v>
      </c>
      <c r="AP58" s="2" t="s">
        <v>339</v>
      </c>
      <c r="AQ58" s="2" t="s">
        <v>285</v>
      </c>
      <c r="AR58" s="1" t="s">
        <v>6</v>
      </c>
      <c r="AS58" s="1">
        <f t="shared" si="11"/>
        <v>7300</v>
      </c>
      <c r="AT58" s="1">
        <f t="shared" si="12"/>
        <v>7519</v>
      </c>
      <c r="AU58" s="1">
        <v>0.77</v>
      </c>
      <c r="AV58" s="1">
        <f t="shared" si="17"/>
        <v>5789.63</v>
      </c>
      <c r="AW58" s="1">
        <v>32.68</v>
      </c>
      <c r="AX58" s="1">
        <f t="shared" si="13"/>
        <v>35.948</v>
      </c>
      <c r="AY58" s="1">
        <f t="shared" si="14"/>
        <v>38.464359999999999</v>
      </c>
      <c r="AZ58" s="1" t="s">
        <v>201</v>
      </c>
      <c r="BA58" s="1" t="s">
        <v>201</v>
      </c>
    </row>
    <row r="59" spans="1:53" x14ac:dyDescent="0.25">
      <c r="A59" s="1">
        <v>51</v>
      </c>
      <c r="B59" s="1" t="s">
        <v>63</v>
      </c>
      <c r="C59" s="1" t="s">
        <v>15</v>
      </c>
      <c r="D59" s="1">
        <v>2</v>
      </c>
      <c r="E59" s="1">
        <v>350</v>
      </c>
      <c r="F59" s="1">
        <f t="shared" si="15"/>
        <v>700</v>
      </c>
      <c r="G59" s="1"/>
      <c r="H59" s="1"/>
      <c r="I59" s="1">
        <f t="shared" si="16"/>
        <v>0</v>
      </c>
      <c r="J59" s="1"/>
      <c r="K59" s="1"/>
      <c r="L59" s="1">
        <f t="shared" si="1"/>
        <v>0</v>
      </c>
      <c r="M59" s="1"/>
      <c r="N59" s="1"/>
      <c r="O59" s="1">
        <f t="shared" si="2"/>
        <v>0</v>
      </c>
      <c r="P59" s="1"/>
      <c r="Q59" s="1"/>
      <c r="R59" s="1">
        <f t="shared" si="3"/>
        <v>0</v>
      </c>
      <c r="S59" s="1" t="s">
        <v>63</v>
      </c>
      <c r="T59" s="1"/>
      <c r="U59" s="1"/>
      <c r="V59" s="1">
        <f t="shared" si="4"/>
        <v>0</v>
      </c>
      <c r="W59" s="1"/>
      <c r="X59" s="1"/>
      <c r="Y59" s="1">
        <f t="shared" si="5"/>
        <v>0</v>
      </c>
      <c r="Z59" s="1"/>
      <c r="AA59" s="1"/>
      <c r="AB59" s="1">
        <f t="shared" si="6"/>
        <v>0</v>
      </c>
      <c r="AC59" s="1"/>
      <c r="AD59" s="1"/>
      <c r="AE59" s="1">
        <f t="shared" si="7"/>
        <v>0</v>
      </c>
      <c r="AF59" s="1"/>
      <c r="AG59" s="1"/>
      <c r="AH59" s="1">
        <f t="shared" ref="AH59:AH103" si="18">AG59*AF59</f>
        <v>0</v>
      </c>
      <c r="AI59" s="1" t="s">
        <v>63</v>
      </c>
      <c r="AJ59" s="1"/>
      <c r="AK59" s="1"/>
      <c r="AL59" s="1">
        <f t="shared" ref="AL59:AL101" si="19">AK59*AJ59</f>
        <v>0</v>
      </c>
      <c r="AM59" s="1"/>
      <c r="AN59" s="1"/>
      <c r="AO59" s="1">
        <f t="shared" ref="AO59:AO98" si="20">AN59*AM59</f>
        <v>0</v>
      </c>
      <c r="AP59" s="2" t="s">
        <v>340</v>
      </c>
      <c r="AQ59" s="2" t="s">
        <v>231</v>
      </c>
      <c r="AR59" s="1" t="s">
        <v>15</v>
      </c>
      <c r="AS59" s="1">
        <f t="shared" ref="AS59:AS98" si="21">AO59+AL59+AH59+AE59+AB59+Y59+V59+V59+R59+O59+L59+I59+F59</f>
        <v>700</v>
      </c>
      <c r="AT59" s="1">
        <f t="shared" ref="AT59:AT98" si="22">AS59*1.03</f>
        <v>721</v>
      </c>
      <c r="AU59" s="1">
        <v>34.83</v>
      </c>
      <c r="AV59" s="1">
        <f t="shared" si="17"/>
        <v>25112.43</v>
      </c>
      <c r="AW59" s="1">
        <v>29.59</v>
      </c>
      <c r="AX59" s="1">
        <f t="shared" ref="AX59:AX98" si="23">AW59*1.1</f>
        <v>32.548999999999999</v>
      </c>
      <c r="AY59" s="1">
        <f t="shared" ref="AY59:AY98" si="24">AX59*1.07</f>
        <v>34.82743</v>
      </c>
      <c r="AZ59" s="1" t="s">
        <v>201</v>
      </c>
      <c r="BA59" s="1" t="s">
        <v>201</v>
      </c>
    </row>
    <row r="60" spans="1:53" x14ac:dyDescent="0.25">
      <c r="A60" s="1">
        <v>52</v>
      </c>
      <c r="B60" s="1" t="s">
        <v>141</v>
      </c>
      <c r="C60" s="1" t="s">
        <v>6</v>
      </c>
      <c r="D60" s="1"/>
      <c r="E60" s="1"/>
      <c r="F60" s="1"/>
      <c r="G60" s="1"/>
      <c r="H60" s="1"/>
      <c r="I60" s="1"/>
      <c r="J60" s="1"/>
      <c r="K60" s="1"/>
      <c r="L60" s="1"/>
      <c r="M60" s="1">
        <v>10</v>
      </c>
      <c r="N60" s="1">
        <v>30</v>
      </c>
      <c r="O60" s="1">
        <f t="shared" si="2"/>
        <v>300</v>
      </c>
      <c r="P60" s="1"/>
      <c r="Q60" s="1"/>
      <c r="R60" s="1">
        <f t="shared" si="3"/>
        <v>0</v>
      </c>
      <c r="S60" s="1" t="s">
        <v>141</v>
      </c>
      <c r="T60" s="1"/>
      <c r="U60" s="1"/>
      <c r="V60" s="1">
        <f t="shared" si="4"/>
        <v>0</v>
      </c>
      <c r="W60" s="1"/>
      <c r="X60" s="1"/>
      <c r="Y60" s="1">
        <f t="shared" si="5"/>
        <v>0</v>
      </c>
      <c r="Z60" s="1"/>
      <c r="AA60" s="1"/>
      <c r="AB60" s="1">
        <f t="shared" si="6"/>
        <v>0</v>
      </c>
      <c r="AC60" s="1"/>
      <c r="AD60" s="1"/>
      <c r="AE60" s="1">
        <f t="shared" si="7"/>
        <v>0</v>
      </c>
      <c r="AF60" s="1"/>
      <c r="AG60" s="1"/>
      <c r="AH60" s="1">
        <f t="shared" si="18"/>
        <v>0</v>
      </c>
      <c r="AI60" s="1" t="s">
        <v>141</v>
      </c>
      <c r="AJ60" s="1"/>
      <c r="AK60" s="1"/>
      <c r="AL60" s="1">
        <f t="shared" si="19"/>
        <v>0</v>
      </c>
      <c r="AM60" s="1"/>
      <c r="AN60" s="1"/>
      <c r="AO60" s="1">
        <f t="shared" si="20"/>
        <v>0</v>
      </c>
      <c r="AP60" s="2" t="s">
        <v>341</v>
      </c>
      <c r="AQ60" s="2" t="s">
        <v>286</v>
      </c>
      <c r="AR60" s="1" t="s">
        <v>6</v>
      </c>
      <c r="AS60" s="1">
        <f t="shared" si="21"/>
        <v>300</v>
      </c>
      <c r="AT60" s="1">
        <f t="shared" si="22"/>
        <v>309</v>
      </c>
      <c r="AU60" s="1">
        <v>3.94</v>
      </c>
      <c r="AV60" s="1">
        <f t="shared" si="17"/>
        <v>1217.46</v>
      </c>
      <c r="AW60" s="1">
        <v>100.47</v>
      </c>
      <c r="AX60" s="1">
        <f t="shared" si="23"/>
        <v>110.51700000000001</v>
      </c>
      <c r="AY60" s="1">
        <f t="shared" si="24"/>
        <v>118.25319000000002</v>
      </c>
      <c r="AZ60" s="1" t="s">
        <v>200</v>
      </c>
      <c r="BA60" s="1" t="s">
        <v>201</v>
      </c>
    </row>
    <row r="61" spans="1:53" ht="30" x14ac:dyDescent="0.25">
      <c r="A61" s="1">
        <v>53</v>
      </c>
      <c r="B61" s="1" t="s">
        <v>179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 t="s">
        <v>179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>
        <v>10</v>
      </c>
      <c r="AG61" s="1">
        <v>800</v>
      </c>
      <c r="AH61" s="1">
        <f t="shared" si="18"/>
        <v>8000</v>
      </c>
      <c r="AI61" s="1" t="s">
        <v>179</v>
      </c>
      <c r="AJ61" s="1"/>
      <c r="AK61" s="1"/>
      <c r="AL61" s="1">
        <f t="shared" si="19"/>
        <v>0</v>
      </c>
      <c r="AM61" s="1"/>
      <c r="AN61" s="1"/>
      <c r="AO61" s="1">
        <f t="shared" si="20"/>
        <v>0</v>
      </c>
      <c r="AP61" s="2" t="s">
        <v>342</v>
      </c>
      <c r="AQ61" s="2" t="s">
        <v>232</v>
      </c>
      <c r="AR61" s="1" t="s">
        <v>6</v>
      </c>
      <c r="AS61" s="1">
        <f t="shared" si="21"/>
        <v>8000</v>
      </c>
      <c r="AT61" s="1">
        <f t="shared" si="22"/>
        <v>8240</v>
      </c>
      <c r="AU61" s="1">
        <v>6.35</v>
      </c>
      <c r="AV61" s="1">
        <f t="shared" si="17"/>
        <v>52324</v>
      </c>
      <c r="AW61" s="1">
        <v>161.80000000000001</v>
      </c>
      <c r="AX61" s="1">
        <f t="shared" si="23"/>
        <v>177.98000000000002</v>
      </c>
      <c r="AY61" s="1">
        <f t="shared" si="24"/>
        <v>190.43860000000004</v>
      </c>
      <c r="AZ61" s="1" t="s">
        <v>201</v>
      </c>
      <c r="BA61" s="1" t="s">
        <v>201</v>
      </c>
    </row>
    <row r="62" spans="1:53" ht="30" x14ac:dyDescent="0.25">
      <c r="A62" s="1">
        <v>54</v>
      </c>
      <c r="B62" s="1" t="s">
        <v>49</v>
      </c>
      <c r="C62" s="1" t="s">
        <v>7</v>
      </c>
      <c r="D62" s="1">
        <v>10</v>
      </c>
      <c r="E62" s="1">
        <v>15</v>
      </c>
      <c r="F62" s="1">
        <f t="shared" si="15"/>
        <v>150</v>
      </c>
      <c r="G62" s="1"/>
      <c r="H62" s="1"/>
      <c r="I62" s="1">
        <f t="shared" si="16"/>
        <v>0</v>
      </c>
      <c r="J62" s="1"/>
      <c r="K62" s="1"/>
      <c r="L62" s="1">
        <f t="shared" si="1"/>
        <v>0</v>
      </c>
      <c r="M62" s="1"/>
      <c r="N62" s="1"/>
      <c r="O62" s="1">
        <f t="shared" si="2"/>
        <v>0</v>
      </c>
      <c r="P62" s="1"/>
      <c r="Q62" s="1"/>
      <c r="R62" s="1">
        <f t="shared" si="3"/>
        <v>0</v>
      </c>
      <c r="S62" s="1" t="s">
        <v>49</v>
      </c>
      <c r="T62" s="1"/>
      <c r="U62" s="1"/>
      <c r="V62" s="1">
        <f t="shared" si="4"/>
        <v>0</v>
      </c>
      <c r="W62" s="1"/>
      <c r="X62" s="1"/>
      <c r="Y62" s="1">
        <f t="shared" si="5"/>
        <v>0</v>
      </c>
      <c r="Z62" s="1"/>
      <c r="AA62" s="1"/>
      <c r="AB62" s="1">
        <f t="shared" si="6"/>
        <v>0</v>
      </c>
      <c r="AC62" s="1"/>
      <c r="AD62" s="1"/>
      <c r="AE62" s="1">
        <f t="shared" ref="AE62:AE110" si="25">AD62*AC62</f>
        <v>0</v>
      </c>
      <c r="AF62" s="1">
        <v>10</v>
      </c>
      <c r="AG62" s="1">
        <v>800</v>
      </c>
      <c r="AH62" s="1">
        <f t="shared" si="18"/>
        <v>8000</v>
      </c>
      <c r="AI62" s="1" t="s">
        <v>49</v>
      </c>
      <c r="AJ62" s="1"/>
      <c r="AK62" s="1"/>
      <c r="AL62" s="1">
        <f t="shared" si="19"/>
        <v>0</v>
      </c>
      <c r="AM62" s="1"/>
      <c r="AN62" s="1"/>
      <c r="AO62" s="1">
        <f t="shared" si="20"/>
        <v>0</v>
      </c>
      <c r="AP62" s="2" t="s">
        <v>343</v>
      </c>
      <c r="AQ62" s="2" t="s">
        <v>233</v>
      </c>
      <c r="AR62" s="1" t="s">
        <v>7</v>
      </c>
      <c r="AS62" s="1">
        <f t="shared" si="21"/>
        <v>8150</v>
      </c>
      <c r="AT62" s="1">
        <f t="shared" si="22"/>
        <v>8394.5</v>
      </c>
      <c r="AU62" s="1">
        <v>42.47</v>
      </c>
      <c r="AV62" s="1">
        <f t="shared" si="17"/>
        <v>356514.41499999998</v>
      </c>
      <c r="AW62" s="1">
        <v>216.49</v>
      </c>
      <c r="AX62" s="1">
        <f t="shared" si="23"/>
        <v>238.13900000000004</v>
      </c>
      <c r="AY62" s="1">
        <f t="shared" si="24"/>
        <v>254.80873000000005</v>
      </c>
      <c r="AZ62" s="1" t="s">
        <v>201</v>
      </c>
      <c r="BA62" s="1" t="s">
        <v>201</v>
      </c>
    </row>
    <row r="63" spans="1:53" ht="30" x14ac:dyDescent="0.25">
      <c r="A63" s="1">
        <v>55</v>
      </c>
      <c r="B63" s="1" t="s">
        <v>189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 t="s">
        <v>189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 t="s">
        <v>189</v>
      </c>
      <c r="AJ63" s="1">
        <v>28</v>
      </c>
      <c r="AK63" s="1">
        <v>1309</v>
      </c>
      <c r="AL63" s="1">
        <f t="shared" si="19"/>
        <v>36652</v>
      </c>
      <c r="AM63" s="1"/>
      <c r="AN63" s="1"/>
      <c r="AO63" s="1">
        <f t="shared" si="20"/>
        <v>0</v>
      </c>
      <c r="AP63" s="2" t="s">
        <v>433</v>
      </c>
      <c r="AQ63" s="2" t="s">
        <v>234</v>
      </c>
      <c r="AR63" s="1" t="s">
        <v>7</v>
      </c>
      <c r="AS63" s="1">
        <f t="shared" si="21"/>
        <v>36652</v>
      </c>
      <c r="AT63" s="1">
        <f t="shared" si="22"/>
        <v>37751.56</v>
      </c>
      <c r="AU63" s="1">
        <v>262.58999999999997</v>
      </c>
      <c r="AV63" s="1">
        <f t="shared" si="17"/>
        <v>9913182.1403999981</v>
      </c>
      <c r="AW63" s="1">
        <v>2231</v>
      </c>
      <c r="AX63" s="1">
        <f t="shared" si="23"/>
        <v>2454.1000000000004</v>
      </c>
      <c r="AY63" s="1">
        <f t="shared" si="24"/>
        <v>2625.8870000000006</v>
      </c>
      <c r="AZ63" s="1" t="s">
        <v>200</v>
      </c>
      <c r="BA63" s="1" t="s">
        <v>200</v>
      </c>
    </row>
    <row r="64" spans="1:53" x14ac:dyDescent="0.25">
      <c r="A64" s="1">
        <v>56</v>
      </c>
      <c r="B64" s="1" t="s">
        <v>79</v>
      </c>
      <c r="C64" s="1" t="s">
        <v>15</v>
      </c>
      <c r="D64" s="1"/>
      <c r="E64" s="1"/>
      <c r="F64" s="1"/>
      <c r="G64" s="1">
        <v>10</v>
      </c>
      <c r="H64" s="1">
        <v>900</v>
      </c>
      <c r="I64" s="1">
        <f t="shared" si="16"/>
        <v>9000</v>
      </c>
      <c r="J64" s="1"/>
      <c r="K64" s="1"/>
      <c r="L64" s="1">
        <f t="shared" si="1"/>
        <v>0</v>
      </c>
      <c r="M64" s="1"/>
      <c r="N64" s="1"/>
      <c r="O64" s="1">
        <f t="shared" si="2"/>
        <v>0</v>
      </c>
      <c r="P64" s="1"/>
      <c r="Q64" s="1"/>
      <c r="R64" s="1">
        <f t="shared" si="3"/>
        <v>0</v>
      </c>
      <c r="S64" s="1" t="s">
        <v>79</v>
      </c>
      <c r="T64" s="1"/>
      <c r="U64" s="1"/>
      <c r="V64" s="1">
        <f t="shared" si="4"/>
        <v>0</v>
      </c>
      <c r="W64" s="1"/>
      <c r="X64" s="1"/>
      <c r="Y64" s="1">
        <f t="shared" si="5"/>
        <v>0</v>
      </c>
      <c r="Z64" s="1"/>
      <c r="AA64" s="1"/>
      <c r="AB64" s="1">
        <f t="shared" ref="AB64:AB112" si="26">AA64*Z64</f>
        <v>0</v>
      </c>
      <c r="AC64" s="1"/>
      <c r="AD64" s="1"/>
      <c r="AE64" s="1">
        <f t="shared" si="25"/>
        <v>0</v>
      </c>
      <c r="AF64" s="1"/>
      <c r="AG64" s="1"/>
      <c r="AH64" s="1">
        <f t="shared" si="18"/>
        <v>0</v>
      </c>
      <c r="AI64" s="1" t="s">
        <v>79</v>
      </c>
      <c r="AJ64" s="1"/>
      <c r="AK64" s="1"/>
      <c r="AL64" s="1">
        <f t="shared" si="19"/>
        <v>0</v>
      </c>
      <c r="AM64" s="1"/>
      <c r="AN64" s="1"/>
      <c r="AO64" s="1">
        <f t="shared" si="20"/>
        <v>0</v>
      </c>
      <c r="AP64" s="2" t="s">
        <v>393</v>
      </c>
      <c r="AQ64" s="2" t="s">
        <v>235</v>
      </c>
      <c r="AR64" s="1" t="s">
        <v>15</v>
      </c>
      <c r="AS64" s="1">
        <f t="shared" si="21"/>
        <v>9000</v>
      </c>
      <c r="AT64" s="1">
        <f t="shared" si="22"/>
        <v>9270</v>
      </c>
      <c r="AU64" s="1">
        <v>99.46</v>
      </c>
      <c r="AV64" s="1">
        <f t="shared" si="17"/>
        <v>921994.2</v>
      </c>
      <c r="AW64" s="1">
        <v>422.53</v>
      </c>
      <c r="AX64" s="1">
        <f t="shared" si="23"/>
        <v>464.78300000000002</v>
      </c>
      <c r="AY64" s="1">
        <f t="shared" si="24"/>
        <v>497.31781000000007</v>
      </c>
      <c r="AZ64" s="1" t="s">
        <v>200</v>
      </c>
      <c r="BA64" s="1" t="s">
        <v>201</v>
      </c>
    </row>
    <row r="65" spans="1:53" ht="30" x14ac:dyDescent="0.25">
      <c r="A65" s="1">
        <v>57</v>
      </c>
      <c r="B65" s="1" t="s">
        <v>125</v>
      </c>
      <c r="C65" s="1" t="s">
        <v>6</v>
      </c>
      <c r="D65" s="1"/>
      <c r="E65" s="1"/>
      <c r="F65" s="1"/>
      <c r="G65" s="1"/>
      <c r="H65" s="1"/>
      <c r="I65" s="1"/>
      <c r="J65" s="1"/>
      <c r="K65" s="1"/>
      <c r="L65" s="1"/>
      <c r="M65" s="1">
        <v>30</v>
      </c>
      <c r="N65" s="1">
        <v>180</v>
      </c>
      <c r="O65" s="1">
        <f t="shared" si="2"/>
        <v>5400</v>
      </c>
      <c r="P65" s="1"/>
      <c r="Q65" s="1"/>
      <c r="R65" s="1">
        <f t="shared" si="3"/>
        <v>0</v>
      </c>
      <c r="S65" s="1" t="s">
        <v>125</v>
      </c>
      <c r="T65" s="1"/>
      <c r="U65" s="1"/>
      <c r="V65" s="1">
        <f t="shared" si="4"/>
        <v>0</v>
      </c>
      <c r="W65" s="1"/>
      <c r="X65" s="1"/>
      <c r="Y65" s="1">
        <f t="shared" ref="Y65:Y114" si="27">X65*W65</f>
        <v>0</v>
      </c>
      <c r="Z65" s="1"/>
      <c r="AA65" s="1"/>
      <c r="AB65" s="1">
        <f t="shared" si="26"/>
        <v>0</v>
      </c>
      <c r="AC65" s="1"/>
      <c r="AD65" s="1"/>
      <c r="AE65" s="1">
        <f t="shared" si="25"/>
        <v>0</v>
      </c>
      <c r="AF65" s="1"/>
      <c r="AG65" s="1"/>
      <c r="AH65" s="1">
        <f t="shared" si="18"/>
        <v>0</v>
      </c>
      <c r="AI65" s="1" t="s">
        <v>125</v>
      </c>
      <c r="AJ65" s="1"/>
      <c r="AK65" s="1"/>
      <c r="AL65" s="1">
        <f t="shared" si="19"/>
        <v>0</v>
      </c>
      <c r="AM65" s="1"/>
      <c r="AN65" s="1"/>
      <c r="AO65" s="1">
        <f t="shared" si="20"/>
        <v>0</v>
      </c>
      <c r="AP65" s="2" t="s">
        <v>394</v>
      </c>
      <c r="AQ65" s="2" t="s">
        <v>236</v>
      </c>
      <c r="AR65" s="1" t="s">
        <v>6</v>
      </c>
      <c r="AS65" s="1">
        <f t="shared" si="21"/>
        <v>5400</v>
      </c>
      <c r="AT65" s="1">
        <f t="shared" si="22"/>
        <v>5562</v>
      </c>
      <c r="AU65" s="1">
        <v>4.6399999999999997</v>
      </c>
      <c r="AV65" s="1">
        <f t="shared" si="17"/>
        <v>25807.679999999997</v>
      </c>
      <c r="AW65" s="1">
        <v>394.47</v>
      </c>
      <c r="AX65" s="1">
        <f t="shared" si="23"/>
        <v>433.91700000000009</v>
      </c>
      <c r="AY65" s="1">
        <f t="shared" si="24"/>
        <v>464.29119000000014</v>
      </c>
      <c r="AZ65" s="1" t="s">
        <v>201</v>
      </c>
      <c r="BA65" s="1" t="s">
        <v>201</v>
      </c>
    </row>
    <row r="66" spans="1:53" ht="30" x14ac:dyDescent="0.25">
      <c r="A66" s="1">
        <v>58</v>
      </c>
      <c r="B66" s="1" t="s">
        <v>127</v>
      </c>
      <c r="C66" s="1" t="s">
        <v>6</v>
      </c>
      <c r="D66" s="1"/>
      <c r="E66" s="1"/>
      <c r="F66" s="1"/>
      <c r="G66" s="1"/>
      <c r="H66" s="1"/>
      <c r="I66" s="1"/>
      <c r="J66" s="1"/>
      <c r="K66" s="1"/>
      <c r="L66" s="1"/>
      <c r="M66" s="1">
        <v>20</v>
      </c>
      <c r="N66" s="1">
        <v>50</v>
      </c>
      <c r="O66" s="1">
        <f t="shared" si="2"/>
        <v>1000</v>
      </c>
      <c r="P66" s="1"/>
      <c r="Q66" s="1"/>
      <c r="R66" s="1">
        <f t="shared" si="3"/>
        <v>0</v>
      </c>
      <c r="S66" s="1" t="s">
        <v>127</v>
      </c>
      <c r="T66" s="1"/>
      <c r="U66" s="1"/>
      <c r="V66" s="1">
        <f t="shared" si="4"/>
        <v>0</v>
      </c>
      <c r="W66" s="1"/>
      <c r="X66" s="1"/>
      <c r="Y66" s="1">
        <f t="shared" si="27"/>
        <v>0</v>
      </c>
      <c r="Z66" s="1"/>
      <c r="AA66" s="1"/>
      <c r="AB66" s="1">
        <f t="shared" si="26"/>
        <v>0</v>
      </c>
      <c r="AC66" s="1"/>
      <c r="AD66" s="1"/>
      <c r="AE66" s="1">
        <f t="shared" si="25"/>
        <v>0</v>
      </c>
      <c r="AF66" s="1"/>
      <c r="AG66" s="1"/>
      <c r="AH66" s="1">
        <f t="shared" si="18"/>
        <v>0</v>
      </c>
      <c r="AI66" s="1" t="s">
        <v>127</v>
      </c>
      <c r="AJ66" s="1"/>
      <c r="AK66" s="1"/>
      <c r="AL66" s="1">
        <f t="shared" si="19"/>
        <v>0</v>
      </c>
      <c r="AM66" s="1"/>
      <c r="AN66" s="1"/>
      <c r="AO66" s="1">
        <f t="shared" si="20"/>
        <v>0</v>
      </c>
      <c r="AP66" s="2" t="s">
        <v>394</v>
      </c>
      <c r="AQ66" s="2" t="s">
        <v>237</v>
      </c>
      <c r="AR66" s="1" t="s">
        <v>6</v>
      </c>
      <c r="AS66" s="1">
        <f t="shared" si="21"/>
        <v>1000</v>
      </c>
      <c r="AT66" s="1">
        <f t="shared" si="22"/>
        <v>1030</v>
      </c>
      <c r="AU66" s="1">
        <v>4.6399999999999997</v>
      </c>
      <c r="AV66" s="1">
        <f t="shared" si="17"/>
        <v>4779.2</v>
      </c>
      <c r="AW66" s="1">
        <v>394.47</v>
      </c>
      <c r="AX66" s="1">
        <f t="shared" si="23"/>
        <v>433.91700000000009</v>
      </c>
      <c r="AY66" s="1">
        <f t="shared" si="24"/>
        <v>464.29119000000014</v>
      </c>
      <c r="AZ66" s="1" t="s">
        <v>200</v>
      </c>
      <c r="BA66" s="1" t="s">
        <v>201</v>
      </c>
    </row>
    <row r="67" spans="1:53" ht="30" x14ac:dyDescent="0.25">
      <c r="A67" s="1">
        <v>59</v>
      </c>
      <c r="B67" s="1" t="s">
        <v>37</v>
      </c>
      <c r="C67" s="1" t="s">
        <v>15</v>
      </c>
      <c r="D67" s="1">
        <v>8</v>
      </c>
      <c r="E67" s="1">
        <v>100</v>
      </c>
      <c r="F67" s="1">
        <f t="shared" si="15"/>
        <v>800</v>
      </c>
      <c r="G67" s="1"/>
      <c r="H67" s="1"/>
      <c r="I67" s="1">
        <f t="shared" si="16"/>
        <v>0</v>
      </c>
      <c r="J67" s="1"/>
      <c r="K67" s="1"/>
      <c r="L67" s="1">
        <f t="shared" si="1"/>
        <v>0</v>
      </c>
      <c r="M67" s="1"/>
      <c r="N67" s="1"/>
      <c r="O67" s="1">
        <f t="shared" si="2"/>
        <v>0</v>
      </c>
      <c r="P67" s="1">
        <v>10</v>
      </c>
      <c r="Q67" s="1">
        <v>20</v>
      </c>
      <c r="R67" s="1">
        <f t="shared" si="3"/>
        <v>200</v>
      </c>
      <c r="S67" s="1" t="s">
        <v>37</v>
      </c>
      <c r="T67" s="1"/>
      <c r="U67" s="1"/>
      <c r="V67" s="1">
        <f t="shared" si="4"/>
        <v>0</v>
      </c>
      <c r="W67" s="1"/>
      <c r="X67" s="1"/>
      <c r="Y67" s="1">
        <f t="shared" si="27"/>
        <v>0</v>
      </c>
      <c r="Z67" s="1"/>
      <c r="AA67" s="1"/>
      <c r="AB67" s="1">
        <f t="shared" si="26"/>
        <v>0</v>
      </c>
      <c r="AC67" s="1"/>
      <c r="AD67" s="1"/>
      <c r="AE67" s="1">
        <f t="shared" si="25"/>
        <v>0</v>
      </c>
      <c r="AF67" s="1"/>
      <c r="AG67" s="1"/>
      <c r="AH67" s="1">
        <f t="shared" si="18"/>
        <v>0</v>
      </c>
      <c r="AI67" s="1" t="s">
        <v>37</v>
      </c>
      <c r="AJ67" s="1"/>
      <c r="AK67" s="1"/>
      <c r="AL67" s="1">
        <f t="shared" si="19"/>
        <v>0</v>
      </c>
      <c r="AM67" s="1"/>
      <c r="AN67" s="1"/>
      <c r="AO67" s="1">
        <f t="shared" si="20"/>
        <v>0</v>
      </c>
      <c r="AP67" s="2" t="s">
        <v>344</v>
      </c>
      <c r="AQ67" s="2" t="s">
        <v>37</v>
      </c>
      <c r="AR67" s="1" t="s">
        <v>15</v>
      </c>
      <c r="AS67" s="1">
        <f t="shared" si="21"/>
        <v>1000</v>
      </c>
      <c r="AT67" s="1">
        <f t="shared" si="22"/>
        <v>1030</v>
      </c>
      <c r="AU67" s="1">
        <v>78.81</v>
      </c>
      <c r="AV67" s="1">
        <f t="shared" si="17"/>
        <v>81174.3</v>
      </c>
      <c r="AW67" s="1">
        <v>66.959999999999994</v>
      </c>
      <c r="AX67" s="1">
        <f t="shared" si="23"/>
        <v>73.656000000000006</v>
      </c>
      <c r="AY67" s="1">
        <f t="shared" si="24"/>
        <v>78.811920000000015</v>
      </c>
      <c r="AZ67" s="1" t="s">
        <v>201</v>
      </c>
      <c r="BA67" s="1" t="s">
        <v>201</v>
      </c>
    </row>
    <row r="68" spans="1:53" ht="30" x14ac:dyDescent="0.25">
      <c r="A68" s="1">
        <v>60</v>
      </c>
      <c r="B68" s="1" t="s">
        <v>65</v>
      </c>
      <c r="C68" s="1" t="s">
        <v>7</v>
      </c>
      <c r="D68" s="1">
        <v>6</v>
      </c>
      <c r="E68" s="1">
        <v>80</v>
      </c>
      <c r="F68" s="1">
        <f t="shared" si="15"/>
        <v>480</v>
      </c>
      <c r="G68" s="1"/>
      <c r="H68" s="1"/>
      <c r="I68" s="1">
        <f t="shared" si="16"/>
        <v>0</v>
      </c>
      <c r="J68" s="1"/>
      <c r="K68" s="1"/>
      <c r="L68" s="1">
        <f t="shared" si="1"/>
        <v>0</v>
      </c>
      <c r="M68" s="1"/>
      <c r="N68" s="1"/>
      <c r="O68" s="1">
        <f t="shared" si="2"/>
        <v>0</v>
      </c>
      <c r="P68" s="1"/>
      <c r="Q68" s="1"/>
      <c r="R68" s="1">
        <f t="shared" si="3"/>
        <v>0</v>
      </c>
      <c r="S68" s="1" t="s">
        <v>65</v>
      </c>
      <c r="T68" s="1"/>
      <c r="U68" s="1"/>
      <c r="V68" s="1">
        <f t="shared" si="4"/>
        <v>0</v>
      </c>
      <c r="W68" s="1"/>
      <c r="X68" s="1"/>
      <c r="Y68" s="1">
        <f t="shared" si="27"/>
        <v>0</v>
      </c>
      <c r="Z68" s="1"/>
      <c r="AA68" s="1"/>
      <c r="AB68" s="1">
        <f t="shared" si="26"/>
        <v>0</v>
      </c>
      <c r="AC68" s="1"/>
      <c r="AD68" s="1"/>
      <c r="AE68" s="1">
        <f t="shared" si="25"/>
        <v>0</v>
      </c>
      <c r="AF68" s="1"/>
      <c r="AG68" s="1"/>
      <c r="AH68" s="1">
        <f t="shared" si="18"/>
        <v>0</v>
      </c>
      <c r="AI68" s="1" t="s">
        <v>65</v>
      </c>
      <c r="AJ68" s="1"/>
      <c r="AK68" s="1"/>
      <c r="AL68" s="1">
        <f t="shared" si="19"/>
        <v>0</v>
      </c>
      <c r="AM68" s="1"/>
      <c r="AN68" s="1"/>
      <c r="AO68" s="1">
        <f t="shared" si="20"/>
        <v>0</v>
      </c>
      <c r="AP68" s="2" t="s">
        <v>395</v>
      </c>
      <c r="AQ68" s="2" t="s">
        <v>238</v>
      </c>
      <c r="AR68" s="1" t="s">
        <v>7</v>
      </c>
      <c r="AS68" s="1">
        <f t="shared" si="21"/>
        <v>480</v>
      </c>
      <c r="AT68" s="1">
        <f t="shared" si="22"/>
        <v>494.40000000000003</v>
      </c>
      <c r="AU68" s="1">
        <v>1.29</v>
      </c>
      <c r="AV68" s="1">
        <f t="shared" si="17"/>
        <v>637.77600000000007</v>
      </c>
      <c r="AW68" s="1">
        <v>11</v>
      </c>
      <c r="AX68" s="1">
        <f t="shared" si="23"/>
        <v>12.100000000000001</v>
      </c>
      <c r="AY68" s="1">
        <f t="shared" si="24"/>
        <v>12.947000000000003</v>
      </c>
      <c r="AZ68" s="1" t="s">
        <v>201</v>
      </c>
      <c r="BA68" s="1" t="s">
        <v>201</v>
      </c>
    </row>
    <row r="69" spans="1:53" ht="30" x14ac:dyDescent="0.25">
      <c r="A69" s="1">
        <v>61</v>
      </c>
      <c r="B69" s="1" t="s">
        <v>106</v>
      </c>
      <c r="C69" s="1" t="s">
        <v>7</v>
      </c>
      <c r="D69" s="1"/>
      <c r="E69" s="1"/>
      <c r="F69" s="1"/>
      <c r="G69" s="1">
        <v>10</v>
      </c>
      <c r="H69" s="1">
        <v>500</v>
      </c>
      <c r="I69" s="1">
        <f t="shared" si="16"/>
        <v>5000</v>
      </c>
      <c r="J69" s="1"/>
      <c r="K69" s="1"/>
      <c r="L69" s="1">
        <f t="shared" si="1"/>
        <v>0</v>
      </c>
      <c r="M69" s="1"/>
      <c r="N69" s="1"/>
      <c r="O69" s="1">
        <f t="shared" si="2"/>
        <v>0</v>
      </c>
      <c r="P69" s="1"/>
      <c r="Q69" s="1"/>
      <c r="R69" s="1">
        <f t="shared" si="3"/>
        <v>0</v>
      </c>
      <c r="S69" s="1" t="s">
        <v>106</v>
      </c>
      <c r="T69" s="1"/>
      <c r="U69" s="1"/>
      <c r="V69" s="1">
        <f t="shared" ref="V69:V116" si="28">U69*T69</f>
        <v>0</v>
      </c>
      <c r="W69" s="1"/>
      <c r="X69" s="1"/>
      <c r="Y69" s="1">
        <f t="shared" si="27"/>
        <v>0</v>
      </c>
      <c r="Z69" s="1"/>
      <c r="AA69" s="1"/>
      <c r="AB69" s="1">
        <f t="shared" si="26"/>
        <v>0</v>
      </c>
      <c r="AC69" s="1"/>
      <c r="AD69" s="1"/>
      <c r="AE69" s="1">
        <f t="shared" si="25"/>
        <v>0</v>
      </c>
      <c r="AF69" s="1"/>
      <c r="AG69" s="1"/>
      <c r="AH69" s="1">
        <f t="shared" si="18"/>
        <v>0</v>
      </c>
      <c r="AI69" s="1" t="s">
        <v>106</v>
      </c>
      <c r="AJ69" s="1"/>
      <c r="AK69" s="1"/>
      <c r="AL69" s="1">
        <f t="shared" si="19"/>
        <v>0</v>
      </c>
      <c r="AM69" s="1"/>
      <c r="AN69" s="1"/>
      <c r="AO69" s="1">
        <f t="shared" si="20"/>
        <v>0</v>
      </c>
      <c r="AP69" s="2" t="s">
        <v>396</v>
      </c>
      <c r="AQ69" s="2" t="s">
        <v>239</v>
      </c>
      <c r="AR69" s="1" t="s">
        <v>7</v>
      </c>
      <c r="AS69" s="1">
        <f t="shared" si="21"/>
        <v>5000</v>
      </c>
      <c r="AT69" s="1">
        <f t="shared" si="22"/>
        <v>5150</v>
      </c>
      <c r="AU69" s="1">
        <v>12.63</v>
      </c>
      <c r="AV69" s="1">
        <f t="shared" si="17"/>
        <v>65044.500000000007</v>
      </c>
      <c r="AW69" s="1">
        <v>107.35</v>
      </c>
      <c r="AX69" s="1">
        <f t="shared" si="23"/>
        <v>118.08500000000001</v>
      </c>
      <c r="AY69" s="1">
        <f t="shared" si="24"/>
        <v>126.35095000000001</v>
      </c>
      <c r="AZ69" s="1" t="s">
        <v>201</v>
      </c>
      <c r="BA69" s="1" t="s">
        <v>201</v>
      </c>
    </row>
    <row r="70" spans="1:53" ht="30" x14ac:dyDescent="0.25">
      <c r="A70" s="1">
        <v>62</v>
      </c>
      <c r="B70" s="1" t="s">
        <v>60</v>
      </c>
      <c r="C70" s="1" t="s">
        <v>7</v>
      </c>
      <c r="D70" s="1">
        <v>12</v>
      </c>
      <c r="E70" s="1">
        <v>250</v>
      </c>
      <c r="F70" s="1">
        <f t="shared" si="15"/>
        <v>3000</v>
      </c>
      <c r="G70" s="1"/>
      <c r="H70" s="1"/>
      <c r="I70" s="1">
        <f t="shared" si="16"/>
        <v>0</v>
      </c>
      <c r="J70" s="1"/>
      <c r="K70" s="1"/>
      <c r="L70" s="1">
        <f t="shared" si="1"/>
        <v>0</v>
      </c>
      <c r="M70" s="1"/>
      <c r="N70" s="1"/>
      <c r="O70" s="1">
        <f t="shared" si="2"/>
        <v>0</v>
      </c>
      <c r="P70" s="1"/>
      <c r="Q70" s="1"/>
      <c r="R70" s="1">
        <f t="shared" ref="R70:R123" si="29">Q70*P70</f>
        <v>0</v>
      </c>
      <c r="S70" s="1" t="s">
        <v>60</v>
      </c>
      <c r="T70" s="1"/>
      <c r="U70" s="1"/>
      <c r="V70" s="1">
        <f t="shared" si="28"/>
        <v>0</v>
      </c>
      <c r="W70" s="1"/>
      <c r="X70" s="1"/>
      <c r="Y70" s="1">
        <f t="shared" si="27"/>
        <v>0</v>
      </c>
      <c r="Z70" s="1"/>
      <c r="AA70" s="1"/>
      <c r="AB70" s="1">
        <f t="shared" si="26"/>
        <v>0</v>
      </c>
      <c r="AC70" s="1"/>
      <c r="AD70" s="1"/>
      <c r="AE70" s="1">
        <f t="shared" si="25"/>
        <v>0</v>
      </c>
      <c r="AF70" s="1">
        <v>10</v>
      </c>
      <c r="AG70" s="1">
        <v>800</v>
      </c>
      <c r="AH70" s="1">
        <f t="shared" si="18"/>
        <v>8000</v>
      </c>
      <c r="AI70" s="1" t="s">
        <v>60</v>
      </c>
      <c r="AJ70" s="1"/>
      <c r="AK70" s="1"/>
      <c r="AL70" s="1">
        <f t="shared" si="19"/>
        <v>0</v>
      </c>
      <c r="AM70" s="1">
        <v>20</v>
      </c>
      <c r="AN70" s="1">
        <v>226</v>
      </c>
      <c r="AO70" s="1">
        <f t="shared" si="20"/>
        <v>4520</v>
      </c>
      <c r="AP70" s="2" t="s">
        <v>345</v>
      </c>
      <c r="AQ70" s="2" t="s">
        <v>60</v>
      </c>
      <c r="AR70" s="1" t="s">
        <v>7</v>
      </c>
      <c r="AS70" s="1">
        <f t="shared" si="21"/>
        <v>15520</v>
      </c>
      <c r="AT70" s="1">
        <f t="shared" si="22"/>
        <v>15985.6</v>
      </c>
      <c r="AU70" s="1">
        <v>1.9</v>
      </c>
      <c r="AV70" s="1">
        <f t="shared" si="17"/>
        <v>30372.639999999999</v>
      </c>
      <c r="AW70" s="1">
        <v>16.18</v>
      </c>
      <c r="AX70" s="1">
        <f t="shared" si="23"/>
        <v>17.798000000000002</v>
      </c>
      <c r="AY70" s="1">
        <f t="shared" si="24"/>
        <v>19.043860000000002</v>
      </c>
      <c r="AZ70" s="1" t="s">
        <v>201</v>
      </c>
      <c r="BA70" s="1" t="s">
        <v>201</v>
      </c>
    </row>
    <row r="71" spans="1:53" x14ac:dyDescent="0.25">
      <c r="A71" s="1">
        <v>63</v>
      </c>
      <c r="B71" s="1" t="s">
        <v>20</v>
      </c>
      <c r="C71" s="1" t="s">
        <v>15</v>
      </c>
      <c r="D71" s="1">
        <v>4</v>
      </c>
      <c r="E71" s="1">
        <v>300</v>
      </c>
      <c r="F71" s="1">
        <f t="shared" si="15"/>
        <v>1200</v>
      </c>
      <c r="G71" s="1">
        <v>5</v>
      </c>
      <c r="H71" s="1">
        <v>400</v>
      </c>
      <c r="I71" s="1">
        <f t="shared" si="16"/>
        <v>2000</v>
      </c>
      <c r="J71" s="1"/>
      <c r="K71" s="1"/>
      <c r="L71" s="1">
        <f t="shared" si="1"/>
        <v>0</v>
      </c>
      <c r="M71" s="1"/>
      <c r="N71" s="1"/>
      <c r="O71" s="1">
        <f t="shared" si="2"/>
        <v>0</v>
      </c>
      <c r="P71" s="1">
        <v>3</v>
      </c>
      <c r="Q71" s="1">
        <v>20</v>
      </c>
      <c r="R71" s="1">
        <f t="shared" si="29"/>
        <v>60</v>
      </c>
      <c r="S71" s="1" t="s">
        <v>20</v>
      </c>
      <c r="T71" s="1"/>
      <c r="U71" s="1"/>
      <c r="V71" s="1">
        <f t="shared" si="28"/>
        <v>0</v>
      </c>
      <c r="W71" s="1"/>
      <c r="X71" s="1"/>
      <c r="Y71" s="1">
        <f t="shared" si="27"/>
        <v>0</v>
      </c>
      <c r="Z71" s="1"/>
      <c r="AA71" s="1"/>
      <c r="AB71" s="1">
        <f t="shared" si="26"/>
        <v>0</v>
      </c>
      <c r="AC71" s="1"/>
      <c r="AD71" s="1"/>
      <c r="AE71" s="1">
        <f t="shared" si="25"/>
        <v>0</v>
      </c>
      <c r="AF71" s="1"/>
      <c r="AG71" s="1"/>
      <c r="AH71" s="1">
        <f t="shared" si="18"/>
        <v>0</v>
      </c>
      <c r="AI71" s="1" t="s">
        <v>20</v>
      </c>
      <c r="AJ71" s="1">
        <v>5</v>
      </c>
      <c r="AK71" s="1">
        <v>1309</v>
      </c>
      <c r="AL71" s="1">
        <f t="shared" si="19"/>
        <v>6545</v>
      </c>
      <c r="AM71" s="1">
        <v>5</v>
      </c>
      <c r="AN71" s="1">
        <v>226</v>
      </c>
      <c r="AO71" s="1">
        <f t="shared" si="20"/>
        <v>1130</v>
      </c>
      <c r="AP71" s="2" t="s">
        <v>346</v>
      </c>
      <c r="AQ71" s="2" t="s">
        <v>20</v>
      </c>
      <c r="AR71" s="1" t="s">
        <v>15</v>
      </c>
      <c r="AS71" s="1">
        <f t="shared" si="21"/>
        <v>10935</v>
      </c>
      <c r="AT71" s="1">
        <f t="shared" si="22"/>
        <v>11263.050000000001</v>
      </c>
      <c r="AU71" s="1">
        <v>64.37</v>
      </c>
      <c r="AV71" s="1">
        <f t="shared" ref="AV71:AV101" si="30">AU71*AT71</f>
        <v>725002.52850000013</v>
      </c>
      <c r="AW71" s="1">
        <v>54.69</v>
      </c>
      <c r="AX71" s="1">
        <f t="shared" si="23"/>
        <v>60.158999999999999</v>
      </c>
      <c r="AY71" s="1">
        <f t="shared" si="24"/>
        <v>64.370130000000003</v>
      </c>
      <c r="AZ71" s="1" t="s">
        <v>201</v>
      </c>
      <c r="BA71" s="1" t="s">
        <v>201</v>
      </c>
    </row>
    <row r="72" spans="1:53" ht="30" x14ac:dyDescent="0.25">
      <c r="A72" s="1">
        <v>64</v>
      </c>
      <c r="B72" s="1" t="s">
        <v>161</v>
      </c>
      <c r="C72" s="1" t="s">
        <v>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v>10</v>
      </c>
      <c r="Q72" s="1">
        <v>30</v>
      </c>
      <c r="R72" s="1">
        <f t="shared" si="29"/>
        <v>300</v>
      </c>
      <c r="S72" s="1" t="s">
        <v>161</v>
      </c>
      <c r="T72" s="1"/>
      <c r="U72" s="1"/>
      <c r="V72" s="1">
        <f t="shared" si="28"/>
        <v>0</v>
      </c>
      <c r="W72" s="1"/>
      <c r="X72" s="1"/>
      <c r="Y72" s="1">
        <f t="shared" si="27"/>
        <v>0</v>
      </c>
      <c r="Z72" s="1"/>
      <c r="AA72" s="1"/>
      <c r="AB72" s="1">
        <f t="shared" si="26"/>
        <v>0</v>
      </c>
      <c r="AC72" s="1"/>
      <c r="AD72" s="1"/>
      <c r="AE72" s="1">
        <f t="shared" si="25"/>
        <v>0</v>
      </c>
      <c r="AF72" s="1"/>
      <c r="AG72" s="1"/>
      <c r="AH72" s="1">
        <f t="shared" si="18"/>
        <v>0</v>
      </c>
      <c r="AI72" s="1" t="s">
        <v>161</v>
      </c>
      <c r="AJ72" s="1"/>
      <c r="AK72" s="1"/>
      <c r="AL72" s="1">
        <f t="shared" si="19"/>
        <v>0</v>
      </c>
      <c r="AM72" s="1"/>
      <c r="AN72" s="1"/>
      <c r="AO72" s="1">
        <f t="shared" si="20"/>
        <v>0</v>
      </c>
      <c r="AP72" s="2" t="s">
        <v>420</v>
      </c>
      <c r="AQ72" s="2" t="s">
        <v>290</v>
      </c>
      <c r="AR72" s="1" t="s">
        <v>7</v>
      </c>
      <c r="AS72" s="1">
        <f t="shared" si="21"/>
        <v>300</v>
      </c>
      <c r="AT72" s="1">
        <f t="shared" si="22"/>
        <v>309</v>
      </c>
      <c r="AU72" s="1">
        <v>34.229999999999997</v>
      </c>
      <c r="AV72" s="1">
        <f t="shared" si="30"/>
        <v>10577.07</v>
      </c>
      <c r="AW72" s="1">
        <v>290.85000000000002</v>
      </c>
      <c r="AX72" s="1">
        <f t="shared" si="23"/>
        <v>319.93500000000006</v>
      </c>
      <c r="AY72" s="1">
        <f t="shared" si="24"/>
        <v>342.3304500000001</v>
      </c>
      <c r="AZ72" s="1" t="s">
        <v>200</v>
      </c>
      <c r="BA72" s="1" t="s">
        <v>201</v>
      </c>
    </row>
    <row r="73" spans="1:53" ht="30" x14ac:dyDescent="0.25">
      <c r="A73" s="1">
        <v>65</v>
      </c>
      <c r="B73" s="1" t="s">
        <v>83</v>
      </c>
      <c r="C73" s="1" t="s">
        <v>7</v>
      </c>
      <c r="D73" s="1"/>
      <c r="E73" s="1"/>
      <c r="F73" s="1"/>
      <c r="G73" s="1">
        <v>10</v>
      </c>
      <c r="H73" s="1">
        <v>100</v>
      </c>
      <c r="I73" s="1">
        <f t="shared" si="16"/>
        <v>1000</v>
      </c>
      <c r="J73" s="1"/>
      <c r="K73" s="1"/>
      <c r="L73" s="1">
        <f t="shared" si="1"/>
        <v>0</v>
      </c>
      <c r="M73" s="1"/>
      <c r="N73" s="1"/>
      <c r="O73" s="1">
        <f t="shared" si="2"/>
        <v>0</v>
      </c>
      <c r="P73" s="1"/>
      <c r="Q73" s="1"/>
      <c r="R73" s="1">
        <f t="shared" si="29"/>
        <v>0</v>
      </c>
      <c r="S73" s="1" t="s">
        <v>83</v>
      </c>
      <c r="T73" s="1"/>
      <c r="U73" s="1"/>
      <c r="V73" s="1">
        <f t="shared" si="28"/>
        <v>0</v>
      </c>
      <c r="W73" s="1"/>
      <c r="X73" s="1"/>
      <c r="Y73" s="1">
        <f t="shared" si="27"/>
        <v>0</v>
      </c>
      <c r="Z73" s="1"/>
      <c r="AA73" s="1"/>
      <c r="AB73" s="1">
        <f t="shared" si="26"/>
        <v>0</v>
      </c>
      <c r="AC73" s="1"/>
      <c r="AD73" s="1"/>
      <c r="AE73" s="1">
        <f t="shared" si="25"/>
        <v>0</v>
      </c>
      <c r="AF73" s="1"/>
      <c r="AG73" s="1"/>
      <c r="AH73" s="1">
        <f t="shared" si="18"/>
        <v>0</v>
      </c>
      <c r="AI73" s="1" t="s">
        <v>83</v>
      </c>
      <c r="AJ73" s="1"/>
      <c r="AK73" s="1"/>
      <c r="AL73" s="1">
        <f t="shared" si="19"/>
        <v>0</v>
      </c>
      <c r="AM73" s="1"/>
      <c r="AN73" s="1"/>
      <c r="AO73" s="1">
        <f t="shared" si="20"/>
        <v>0</v>
      </c>
      <c r="AP73" s="2" t="s">
        <v>347</v>
      </c>
      <c r="AQ73" s="2" t="s">
        <v>240</v>
      </c>
      <c r="AR73" s="1" t="s">
        <v>7</v>
      </c>
      <c r="AS73" s="1">
        <f t="shared" si="21"/>
        <v>1000</v>
      </c>
      <c r="AT73" s="1">
        <f t="shared" si="22"/>
        <v>1030</v>
      </c>
      <c r="AU73" s="1">
        <v>47.08</v>
      </c>
      <c r="AV73" s="1">
        <f t="shared" si="30"/>
        <v>48492.4</v>
      </c>
      <c r="AW73" s="1">
        <v>200</v>
      </c>
      <c r="AX73" s="1">
        <f t="shared" si="23"/>
        <v>220.00000000000003</v>
      </c>
      <c r="AY73" s="1">
        <f t="shared" si="24"/>
        <v>235.40000000000003</v>
      </c>
      <c r="AZ73" s="1" t="s">
        <v>200</v>
      </c>
      <c r="BA73" s="1" t="s">
        <v>201</v>
      </c>
    </row>
    <row r="74" spans="1:53" x14ac:dyDescent="0.25">
      <c r="A74" s="1">
        <v>66</v>
      </c>
      <c r="B74" s="1" t="s">
        <v>115</v>
      </c>
      <c r="C74" s="1" t="s">
        <v>6</v>
      </c>
      <c r="D74" s="1"/>
      <c r="E74" s="1"/>
      <c r="F74" s="1"/>
      <c r="G74" s="1"/>
      <c r="H74" s="1"/>
      <c r="I74" s="1"/>
      <c r="J74" s="1">
        <v>24</v>
      </c>
      <c r="K74" s="1">
        <v>150</v>
      </c>
      <c r="L74" s="1">
        <f t="shared" si="1"/>
        <v>3600</v>
      </c>
      <c r="M74" s="1"/>
      <c r="N74" s="1"/>
      <c r="O74" s="1">
        <f t="shared" si="2"/>
        <v>0</v>
      </c>
      <c r="P74" s="1"/>
      <c r="Q74" s="1"/>
      <c r="R74" s="1">
        <f t="shared" si="29"/>
        <v>0</v>
      </c>
      <c r="S74" s="1" t="s">
        <v>115</v>
      </c>
      <c r="T74" s="1"/>
      <c r="U74" s="1"/>
      <c r="V74" s="1">
        <f t="shared" si="28"/>
        <v>0</v>
      </c>
      <c r="W74" s="1"/>
      <c r="X74" s="1"/>
      <c r="Y74" s="1">
        <f t="shared" si="27"/>
        <v>0</v>
      </c>
      <c r="Z74" s="1"/>
      <c r="AA74" s="1"/>
      <c r="AB74" s="1">
        <f t="shared" si="26"/>
        <v>0</v>
      </c>
      <c r="AC74" s="1"/>
      <c r="AD74" s="1"/>
      <c r="AE74" s="1">
        <f t="shared" si="25"/>
        <v>0</v>
      </c>
      <c r="AF74" s="1"/>
      <c r="AG74" s="1"/>
      <c r="AH74" s="1">
        <f t="shared" si="18"/>
        <v>0</v>
      </c>
      <c r="AI74" s="1" t="s">
        <v>115</v>
      </c>
      <c r="AJ74" s="1"/>
      <c r="AK74" s="1"/>
      <c r="AL74" s="1">
        <f t="shared" si="19"/>
        <v>0</v>
      </c>
      <c r="AM74" s="1"/>
      <c r="AN74" s="1"/>
      <c r="AO74" s="1">
        <f t="shared" si="20"/>
        <v>0</v>
      </c>
      <c r="AP74" s="2" t="s">
        <v>316</v>
      </c>
      <c r="AQ74" s="2" t="s">
        <v>292</v>
      </c>
      <c r="AR74" s="1" t="s">
        <v>6</v>
      </c>
      <c r="AS74" s="1">
        <f t="shared" si="21"/>
        <v>3600</v>
      </c>
      <c r="AT74" s="1">
        <f t="shared" si="22"/>
        <v>3708</v>
      </c>
      <c r="AU74" s="1">
        <v>6.42</v>
      </c>
      <c r="AV74" s="1">
        <f t="shared" si="30"/>
        <v>23805.360000000001</v>
      </c>
      <c r="AW74" s="1">
        <v>327.49</v>
      </c>
      <c r="AX74" s="1">
        <f t="shared" si="23"/>
        <v>360.23900000000003</v>
      </c>
      <c r="AY74" s="1">
        <f t="shared" si="24"/>
        <v>385.45573000000007</v>
      </c>
      <c r="AZ74" s="1" t="s">
        <v>200</v>
      </c>
      <c r="BA74" s="1" t="s">
        <v>201</v>
      </c>
    </row>
    <row r="75" spans="1:53" x14ac:dyDescent="0.25">
      <c r="A75" s="1">
        <v>67</v>
      </c>
      <c r="B75" s="1" t="s">
        <v>116</v>
      </c>
      <c r="C75" s="1" t="s">
        <v>6</v>
      </c>
      <c r="D75" s="1"/>
      <c r="E75" s="1"/>
      <c r="F75" s="1"/>
      <c r="G75" s="1"/>
      <c r="H75" s="1"/>
      <c r="I75" s="1"/>
      <c r="J75" s="1">
        <v>30</v>
      </c>
      <c r="K75" s="1">
        <v>90</v>
      </c>
      <c r="L75" s="1">
        <f t="shared" si="1"/>
        <v>2700</v>
      </c>
      <c r="M75" s="1"/>
      <c r="N75" s="1"/>
      <c r="O75" s="1">
        <f t="shared" si="2"/>
        <v>0</v>
      </c>
      <c r="P75" s="1"/>
      <c r="Q75" s="1"/>
      <c r="R75" s="1">
        <f t="shared" si="29"/>
        <v>0</v>
      </c>
      <c r="S75" s="1" t="s">
        <v>116</v>
      </c>
      <c r="T75" s="1"/>
      <c r="U75" s="1"/>
      <c r="V75" s="1">
        <f t="shared" si="28"/>
        <v>0</v>
      </c>
      <c r="W75" s="1"/>
      <c r="X75" s="1"/>
      <c r="Y75" s="1">
        <f t="shared" si="27"/>
        <v>0</v>
      </c>
      <c r="Z75" s="1"/>
      <c r="AA75" s="1"/>
      <c r="AB75" s="1">
        <f t="shared" si="26"/>
        <v>0</v>
      </c>
      <c r="AC75" s="1"/>
      <c r="AD75" s="1"/>
      <c r="AE75" s="1">
        <f t="shared" si="25"/>
        <v>0</v>
      </c>
      <c r="AF75" s="1"/>
      <c r="AG75" s="1"/>
      <c r="AH75" s="1">
        <f t="shared" si="18"/>
        <v>0</v>
      </c>
      <c r="AI75" s="1" t="s">
        <v>116</v>
      </c>
      <c r="AJ75" s="1"/>
      <c r="AK75" s="1"/>
      <c r="AL75" s="1">
        <f t="shared" si="19"/>
        <v>0</v>
      </c>
      <c r="AM75" s="1"/>
      <c r="AN75" s="1"/>
      <c r="AO75" s="1">
        <f t="shared" si="20"/>
        <v>0</v>
      </c>
      <c r="AP75" s="2" t="s">
        <v>316</v>
      </c>
      <c r="AQ75" s="2" t="s">
        <v>291</v>
      </c>
      <c r="AR75" s="1" t="s">
        <v>6</v>
      </c>
      <c r="AS75" s="1">
        <f t="shared" si="21"/>
        <v>2700</v>
      </c>
      <c r="AT75" s="1">
        <f t="shared" si="22"/>
        <v>2781</v>
      </c>
      <c r="AU75" s="1">
        <v>12.84</v>
      </c>
      <c r="AV75" s="1">
        <f t="shared" si="30"/>
        <v>35708.04</v>
      </c>
      <c r="AW75" s="1">
        <v>327.49</v>
      </c>
      <c r="AX75" s="1">
        <f t="shared" si="23"/>
        <v>360.23900000000003</v>
      </c>
      <c r="AY75" s="1">
        <f t="shared" si="24"/>
        <v>385.45573000000007</v>
      </c>
      <c r="AZ75" s="1" t="s">
        <v>200</v>
      </c>
      <c r="BA75" s="1" t="s">
        <v>201</v>
      </c>
    </row>
    <row r="76" spans="1:53" x14ac:dyDescent="0.25">
      <c r="A76" s="1">
        <v>68</v>
      </c>
      <c r="B76" s="1" t="s">
        <v>50</v>
      </c>
      <c r="C76" s="1" t="s">
        <v>15</v>
      </c>
      <c r="D76" s="1">
        <v>30</v>
      </c>
      <c r="E76" s="1">
        <v>80</v>
      </c>
      <c r="F76" s="1">
        <f t="shared" si="15"/>
        <v>2400</v>
      </c>
      <c r="G76" s="1"/>
      <c r="H76" s="1"/>
      <c r="I76" s="1">
        <f t="shared" si="16"/>
        <v>0</v>
      </c>
      <c r="J76" s="1"/>
      <c r="K76" s="1"/>
      <c r="L76" s="1">
        <f t="shared" si="1"/>
        <v>0</v>
      </c>
      <c r="M76" s="1"/>
      <c r="N76" s="1"/>
      <c r="O76" s="1">
        <f t="shared" ref="O76:O131" si="31">N76*M76</f>
        <v>0</v>
      </c>
      <c r="P76" s="1">
        <v>40</v>
      </c>
      <c r="Q76" s="1">
        <v>20</v>
      </c>
      <c r="R76" s="1">
        <f t="shared" si="29"/>
        <v>800</v>
      </c>
      <c r="S76" s="1" t="s">
        <v>50</v>
      </c>
      <c r="T76" s="1"/>
      <c r="U76" s="1"/>
      <c r="V76" s="1">
        <f t="shared" si="28"/>
        <v>0</v>
      </c>
      <c r="W76" s="1"/>
      <c r="X76" s="1"/>
      <c r="Y76" s="1">
        <f t="shared" si="27"/>
        <v>0</v>
      </c>
      <c r="Z76" s="1"/>
      <c r="AA76" s="1"/>
      <c r="AB76" s="1">
        <f t="shared" si="26"/>
        <v>0</v>
      </c>
      <c r="AC76" s="1"/>
      <c r="AD76" s="1"/>
      <c r="AE76" s="1">
        <f t="shared" si="25"/>
        <v>0</v>
      </c>
      <c r="AF76" s="1"/>
      <c r="AG76" s="1"/>
      <c r="AH76" s="1">
        <f t="shared" si="18"/>
        <v>0</v>
      </c>
      <c r="AI76" s="1" t="s">
        <v>50</v>
      </c>
      <c r="AJ76" s="1"/>
      <c r="AK76" s="1"/>
      <c r="AL76" s="1">
        <f t="shared" si="19"/>
        <v>0</v>
      </c>
      <c r="AM76" s="1"/>
      <c r="AN76" s="1"/>
      <c r="AO76" s="1">
        <f t="shared" si="20"/>
        <v>0</v>
      </c>
      <c r="AP76" s="2" t="s">
        <v>348</v>
      </c>
      <c r="AQ76" s="2" t="s">
        <v>50</v>
      </c>
      <c r="AR76" s="1" t="s">
        <v>15</v>
      </c>
      <c r="AS76" s="1">
        <f t="shared" si="21"/>
        <v>3200</v>
      </c>
      <c r="AT76" s="1">
        <f t="shared" si="22"/>
        <v>3296</v>
      </c>
      <c r="AU76" s="1">
        <v>476.68</v>
      </c>
      <c r="AV76" s="1">
        <f t="shared" si="30"/>
        <v>1571137.28</v>
      </c>
      <c r="AW76" s="1">
        <v>405</v>
      </c>
      <c r="AX76" s="1">
        <f t="shared" si="23"/>
        <v>445.50000000000006</v>
      </c>
      <c r="AY76" s="1">
        <f t="shared" si="24"/>
        <v>476.68500000000012</v>
      </c>
      <c r="AZ76" s="1" t="s">
        <v>201</v>
      </c>
      <c r="BA76" s="1" t="s">
        <v>201</v>
      </c>
    </row>
    <row r="77" spans="1:53" ht="30" x14ac:dyDescent="0.25">
      <c r="A77" s="1">
        <v>69</v>
      </c>
      <c r="B77" s="1" t="s">
        <v>62</v>
      </c>
      <c r="C77" s="1" t="s">
        <v>7</v>
      </c>
      <c r="D77" s="1">
        <v>5</v>
      </c>
      <c r="E77" s="1">
        <v>50</v>
      </c>
      <c r="F77" s="1">
        <f t="shared" si="15"/>
        <v>250</v>
      </c>
      <c r="G77" s="1"/>
      <c r="H77" s="1"/>
      <c r="I77" s="1">
        <f t="shared" si="16"/>
        <v>0</v>
      </c>
      <c r="J77" s="1"/>
      <c r="K77" s="1"/>
      <c r="L77" s="1">
        <f t="shared" si="1"/>
        <v>0</v>
      </c>
      <c r="M77" s="1"/>
      <c r="N77" s="1"/>
      <c r="O77" s="1">
        <f t="shared" si="31"/>
        <v>0</v>
      </c>
      <c r="P77" s="1"/>
      <c r="Q77" s="1"/>
      <c r="R77" s="1">
        <f t="shared" si="29"/>
        <v>0</v>
      </c>
      <c r="S77" s="1" t="s">
        <v>62</v>
      </c>
      <c r="T77" s="1"/>
      <c r="U77" s="1"/>
      <c r="V77" s="1">
        <f t="shared" si="28"/>
        <v>0</v>
      </c>
      <c r="W77" s="1"/>
      <c r="X77" s="1"/>
      <c r="Y77" s="1">
        <f t="shared" si="27"/>
        <v>0</v>
      </c>
      <c r="Z77" s="1"/>
      <c r="AA77" s="1"/>
      <c r="AB77" s="1">
        <f t="shared" si="26"/>
        <v>0</v>
      </c>
      <c r="AC77" s="1"/>
      <c r="AD77" s="1"/>
      <c r="AE77" s="1">
        <f t="shared" si="25"/>
        <v>0</v>
      </c>
      <c r="AF77" s="1"/>
      <c r="AG77" s="1"/>
      <c r="AH77" s="1">
        <f t="shared" si="18"/>
        <v>0</v>
      </c>
      <c r="AI77" s="1" t="s">
        <v>62</v>
      </c>
      <c r="AJ77" s="1"/>
      <c r="AK77" s="1"/>
      <c r="AL77" s="1">
        <f t="shared" si="19"/>
        <v>0</v>
      </c>
      <c r="AM77" s="1">
        <v>10</v>
      </c>
      <c r="AN77" s="1">
        <v>226</v>
      </c>
      <c r="AO77" s="1">
        <f t="shared" si="20"/>
        <v>2260</v>
      </c>
      <c r="AP77" s="2" t="s">
        <v>349</v>
      </c>
      <c r="AQ77" s="2" t="s">
        <v>293</v>
      </c>
      <c r="AR77" s="1" t="s">
        <v>7</v>
      </c>
      <c r="AS77" s="1">
        <f t="shared" si="21"/>
        <v>2510</v>
      </c>
      <c r="AT77" s="1">
        <f t="shared" si="22"/>
        <v>2585.3000000000002</v>
      </c>
      <c r="AU77" s="1">
        <v>4.6900000000000004</v>
      </c>
      <c r="AV77" s="1">
        <f t="shared" si="30"/>
        <v>12125.057000000003</v>
      </c>
      <c r="AW77" s="1">
        <v>39.83</v>
      </c>
      <c r="AX77" s="1">
        <f t="shared" si="23"/>
        <v>43.813000000000002</v>
      </c>
      <c r="AY77" s="1">
        <f t="shared" si="24"/>
        <v>46.879910000000002</v>
      </c>
      <c r="AZ77" s="1" t="s">
        <v>201</v>
      </c>
      <c r="BA77" s="1" t="s">
        <v>201</v>
      </c>
    </row>
    <row r="78" spans="1:53" ht="30" x14ac:dyDescent="0.25">
      <c r="A78" s="1">
        <v>70</v>
      </c>
      <c r="B78" s="1" t="s">
        <v>192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 t="s">
        <v>192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 t="s">
        <v>192</v>
      </c>
      <c r="AJ78" s="1"/>
      <c r="AK78" s="1"/>
      <c r="AL78" s="1"/>
      <c r="AM78" s="1">
        <v>10</v>
      </c>
      <c r="AN78" s="1">
        <v>226</v>
      </c>
      <c r="AO78" s="1">
        <f t="shared" si="20"/>
        <v>2260</v>
      </c>
      <c r="AP78" s="2" t="s">
        <v>347</v>
      </c>
      <c r="AQ78" s="2" t="s">
        <v>241</v>
      </c>
      <c r="AR78" s="1" t="s">
        <v>7</v>
      </c>
      <c r="AS78" s="1">
        <f t="shared" si="21"/>
        <v>2260</v>
      </c>
      <c r="AT78" s="1">
        <f t="shared" si="22"/>
        <v>2327.8000000000002</v>
      </c>
      <c r="AU78" s="1">
        <v>28.25</v>
      </c>
      <c r="AV78" s="1">
        <f t="shared" si="30"/>
        <v>65760.350000000006</v>
      </c>
      <c r="AW78" s="1">
        <v>120</v>
      </c>
      <c r="AX78" s="1">
        <f t="shared" si="23"/>
        <v>132</v>
      </c>
      <c r="AY78" s="1">
        <f t="shared" si="24"/>
        <v>141.24</v>
      </c>
      <c r="AZ78" s="1" t="s">
        <v>200</v>
      </c>
      <c r="BA78" s="1" t="s">
        <v>201</v>
      </c>
    </row>
    <row r="79" spans="1:53" x14ac:dyDescent="0.25">
      <c r="A79" s="1">
        <v>71</v>
      </c>
      <c r="B79" s="1" t="s">
        <v>36</v>
      </c>
      <c r="C79" s="1" t="s">
        <v>7</v>
      </c>
      <c r="D79" s="1"/>
      <c r="E79" s="1"/>
      <c r="F79" s="1"/>
      <c r="G79" s="1">
        <v>3</v>
      </c>
      <c r="H79" s="1">
        <v>400</v>
      </c>
      <c r="I79" s="1">
        <f t="shared" si="16"/>
        <v>1200</v>
      </c>
      <c r="J79" s="1"/>
      <c r="K79" s="1"/>
      <c r="L79" s="1">
        <f t="shared" si="1"/>
        <v>0</v>
      </c>
      <c r="M79" s="1"/>
      <c r="N79" s="1"/>
      <c r="O79" s="1">
        <f t="shared" si="31"/>
        <v>0</v>
      </c>
      <c r="P79" s="1"/>
      <c r="Q79" s="1"/>
      <c r="R79" s="1">
        <f t="shared" si="29"/>
        <v>0</v>
      </c>
      <c r="S79" s="1" t="s">
        <v>36</v>
      </c>
      <c r="T79" s="1"/>
      <c r="U79" s="1"/>
      <c r="V79" s="1">
        <f t="shared" si="28"/>
        <v>0</v>
      </c>
      <c r="W79" s="1">
        <v>8</v>
      </c>
      <c r="X79" s="1">
        <v>40</v>
      </c>
      <c r="Y79" s="1">
        <f t="shared" si="27"/>
        <v>320</v>
      </c>
      <c r="Z79" s="1"/>
      <c r="AA79" s="1"/>
      <c r="AB79" s="1">
        <f t="shared" si="26"/>
        <v>0</v>
      </c>
      <c r="AC79" s="1"/>
      <c r="AD79" s="1"/>
      <c r="AE79" s="1">
        <f t="shared" si="25"/>
        <v>0</v>
      </c>
      <c r="AF79" s="1"/>
      <c r="AG79" s="1"/>
      <c r="AH79" s="1">
        <f t="shared" si="18"/>
        <v>0</v>
      </c>
      <c r="AI79" s="1" t="s">
        <v>36</v>
      </c>
      <c r="AJ79" s="1"/>
      <c r="AK79" s="1"/>
      <c r="AL79" s="1">
        <f t="shared" si="19"/>
        <v>0</v>
      </c>
      <c r="AM79" s="1"/>
      <c r="AN79" s="1"/>
      <c r="AO79" s="1">
        <f t="shared" si="20"/>
        <v>0</v>
      </c>
      <c r="AP79" s="2" t="s">
        <v>328</v>
      </c>
      <c r="AQ79" s="2" t="s">
        <v>294</v>
      </c>
      <c r="AR79" s="1" t="s">
        <v>7</v>
      </c>
      <c r="AS79" s="1">
        <f t="shared" si="21"/>
        <v>1520</v>
      </c>
      <c r="AT79" s="1">
        <f t="shared" si="22"/>
        <v>1565.6000000000001</v>
      </c>
      <c r="AU79" s="1">
        <v>60.92</v>
      </c>
      <c r="AV79" s="1">
        <f t="shared" si="30"/>
        <v>95376.352000000014</v>
      </c>
      <c r="AW79" s="1">
        <v>258.77999999999997</v>
      </c>
      <c r="AX79" s="1">
        <f t="shared" si="23"/>
        <v>284.65800000000002</v>
      </c>
      <c r="AY79" s="1">
        <f t="shared" si="24"/>
        <v>304.58406000000002</v>
      </c>
      <c r="AZ79" s="1" t="s">
        <v>200</v>
      </c>
      <c r="BA79" s="1" t="s">
        <v>200</v>
      </c>
    </row>
    <row r="80" spans="1:53" ht="30" x14ac:dyDescent="0.25">
      <c r="A80" s="1">
        <v>72</v>
      </c>
      <c r="B80" s="1" t="s">
        <v>82</v>
      </c>
      <c r="C80" s="1" t="s">
        <v>7</v>
      </c>
      <c r="D80" s="1"/>
      <c r="E80" s="1"/>
      <c r="F80" s="1"/>
      <c r="G80" s="1">
        <v>10</v>
      </c>
      <c r="H80" s="1">
        <v>100</v>
      </c>
      <c r="I80" s="1">
        <f t="shared" si="16"/>
        <v>1000</v>
      </c>
      <c r="J80" s="1"/>
      <c r="K80" s="1"/>
      <c r="L80" s="1">
        <f t="shared" si="1"/>
        <v>0</v>
      </c>
      <c r="M80" s="1"/>
      <c r="N80" s="1"/>
      <c r="O80" s="1">
        <f t="shared" si="31"/>
        <v>0</v>
      </c>
      <c r="P80" s="1"/>
      <c r="Q80" s="1"/>
      <c r="R80" s="1">
        <f t="shared" si="29"/>
        <v>0</v>
      </c>
      <c r="S80" s="1" t="s">
        <v>82</v>
      </c>
      <c r="T80" s="1"/>
      <c r="U80" s="1"/>
      <c r="V80" s="1">
        <f t="shared" si="28"/>
        <v>0</v>
      </c>
      <c r="W80" s="1"/>
      <c r="X80" s="1"/>
      <c r="Y80" s="1">
        <f t="shared" si="27"/>
        <v>0</v>
      </c>
      <c r="Z80" s="1"/>
      <c r="AA80" s="1"/>
      <c r="AB80" s="1">
        <f t="shared" si="26"/>
        <v>0</v>
      </c>
      <c r="AC80" s="1"/>
      <c r="AD80" s="1"/>
      <c r="AE80" s="1">
        <f t="shared" si="25"/>
        <v>0</v>
      </c>
      <c r="AF80" s="1"/>
      <c r="AG80" s="1"/>
      <c r="AH80" s="1">
        <f t="shared" si="18"/>
        <v>0</v>
      </c>
      <c r="AI80" s="1" t="s">
        <v>82</v>
      </c>
      <c r="AJ80" s="1"/>
      <c r="AK80" s="1"/>
      <c r="AL80" s="1">
        <f t="shared" si="19"/>
        <v>0</v>
      </c>
      <c r="AM80" s="1"/>
      <c r="AN80" s="1"/>
      <c r="AO80" s="1">
        <f t="shared" si="20"/>
        <v>0</v>
      </c>
      <c r="AP80" s="2" t="s">
        <v>347</v>
      </c>
      <c r="AQ80" s="2" t="s">
        <v>242</v>
      </c>
      <c r="AR80" s="1" t="s">
        <v>7</v>
      </c>
      <c r="AS80" s="1">
        <f t="shared" si="21"/>
        <v>1000</v>
      </c>
      <c r="AT80" s="1">
        <f t="shared" si="22"/>
        <v>1030</v>
      </c>
      <c r="AU80" s="1">
        <v>40.090000000000003</v>
      </c>
      <c r="AV80" s="1">
        <f t="shared" si="30"/>
        <v>41292.700000000004</v>
      </c>
      <c r="AW80" s="1">
        <v>170.3</v>
      </c>
      <c r="AX80" s="1">
        <f t="shared" si="23"/>
        <v>187.33000000000004</v>
      </c>
      <c r="AY80" s="1">
        <f t="shared" si="24"/>
        <v>200.44310000000004</v>
      </c>
      <c r="AZ80" s="1" t="s">
        <v>200</v>
      </c>
      <c r="BA80" s="1" t="s">
        <v>201</v>
      </c>
    </row>
    <row r="81" spans="1:53" ht="30" x14ac:dyDescent="0.25">
      <c r="A81" s="1">
        <v>73</v>
      </c>
      <c r="B81" s="1" t="s">
        <v>95</v>
      </c>
      <c r="C81" s="1" t="s">
        <v>7</v>
      </c>
      <c r="D81" s="1"/>
      <c r="E81" s="1"/>
      <c r="F81" s="1"/>
      <c r="G81" s="1">
        <v>10</v>
      </c>
      <c r="H81" s="1">
        <v>300</v>
      </c>
      <c r="I81" s="1">
        <f t="shared" si="16"/>
        <v>3000</v>
      </c>
      <c r="J81" s="1"/>
      <c r="K81" s="1"/>
      <c r="L81" s="1">
        <f t="shared" si="1"/>
        <v>0</v>
      </c>
      <c r="M81" s="1"/>
      <c r="N81" s="1"/>
      <c r="O81" s="1">
        <f t="shared" si="31"/>
        <v>0</v>
      </c>
      <c r="P81" s="1"/>
      <c r="Q81" s="1"/>
      <c r="R81" s="1">
        <f t="shared" si="29"/>
        <v>0</v>
      </c>
      <c r="S81" s="1" t="s">
        <v>95</v>
      </c>
      <c r="T81" s="1"/>
      <c r="U81" s="1"/>
      <c r="V81" s="1">
        <f t="shared" si="28"/>
        <v>0</v>
      </c>
      <c r="W81" s="1"/>
      <c r="X81" s="1"/>
      <c r="Y81" s="1">
        <f t="shared" si="27"/>
        <v>0</v>
      </c>
      <c r="Z81" s="1"/>
      <c r="AA81" s="1"/>
      <c r="AB81" s="1">
        <f t="shared" si="26"/>
        <v>0</v>
      </c>
      <c r="AC81" s="1"/>
      <c r="AD81" s="1"/>
      <c r="AE81" s="1">
        <f t="shared" si="25"/>
        <v>0</v>
      </c>
      <c r="AF81" s="1"/>
      <c r="AG81" s="1"/>
      <c r="AH81" s="1">
        <f t="shared" si="18"/>
        <v>0</v>
      </c>
      <c r="AI81" s="1" t="s">
        <v>95</v>
      </c>
      <c r="AJ81" s="1"/>
      <c r="AK81" s="1"/>
      <c r="AL81" s="1">
        <f t="shared" si="19"/>
        <v>0</v>
      </c>
      <c r="AM81" s="1"/>
      <c r="AN81" s="1"/>
      <c r="AO81" s="1">
        <f t="shared" si="20"/>
        <v>0</v>
      </c>
      <c r="AP81" s="2" t="s">
        <v>397</v>
      </c>
      <c r="AQ81" s="2" t="s">
        <v>243</v>
      </c>
      <c r="AR81" s="1" t="s">
        <v>7</v>
      </c>
      <c r="AS81" s="1">
        <f t="shared" si="21"/>
        <v>3000</v>
      </c>
      <c r="AT81" s="1">
        <f t="shared" si="22"/>
        <v>3090</v>
      </c>
      <c r="AU81" s="1">
        <v>52.38</v>
      </c>
      <c r="AV81" s="1">
        <f t="shared" si="30"/>
        <v>161854.20000000001</v>
      </c>
      <c r="AW81" s="1">
        <v>445</v>
      </c>
      <c r="AX81" s="1">
        <f t="shared" si="23"/>
        <v>489.50000000000006</v>
      </c>
      <c r="AY81" s="1">
        <f t="shared" si="24"/>
        <v>523.7650000000001</v>
      </c>
      <c r="AZ81" s="1" t="s">
        <v>200</v>
      </c>
      <c r="BA81" s="1" t="s">
        <v>200</v>
      </c>
    </row>
    <row r="82" spans="1:53" ht="30" x14ac:dyDescent="0.25">
      <c r="A82" s="1">
        <v>74</v>
      </c>
      <c r="B82" s="1" t="s">
        <v>110</v>
      </c>
      <c r="C82" s="1" t="s">
        <v>7</v>
      </c>
      <c r="D82" s="1"/>
      <c r="E82" s="1"/>
      <c r="F82" s="1"/>
      <c r="G82" s="1">
        <v>10</v>
      </c>
      <c r="H82" s="1">
        <v>7000</v>
      </c>
      <c r="I82" s="1">
        <f t="shared" si="16"/>
        <v>70000</v>
      </c>
      <c r="J82" s="1"/>
      <c r="K82" s="1"/>
      <c r="L82" s="1">
        <f t="shared" si="1"/>
        <v>0</v>
      </c>
      <c r="M82" s="1"/>
      <c r="N82" s="1"/>
      <c r="O82" s="1">
        <f t="shared" si="31"/>
        <v>0</v>
      </c>
      <c r="P82" s="1"/>
      <c r="Q82" s="1"/>
      <c r="R82" s="1">
        <f t="shared" si="29"/>
        <v>0</v>
      </c>
      <c r="S82" s="1" t="s">
        <v>110</v>
      </c>
      <c r="T82" s="1"/>
      <c r="U82" s="1"/>
      <c r="V82" s="1">
        <f t="shared" si="28"/>
        <v>0</v>
      </c>
      <c r="W82" s="1"/>
      <c r="X82" s="1"/>
      <c r="Y82" s="1">
        <f t="shared" si="27"/>
        <v>0</v>
      </c>
      <c r="Z82" s="1"/>
      <c r="AA82" s="1"/>
      <c r="AB82" s="1">
        <f t="shared" si="26"/>
        <v>0</v>
      </c>
      <c r="AC82" s="1"/>
      <c r="AD82" s="1"/>
      <c r="AE82" s="1">
        <f t="shared" si="25"/>
        <v>0</v>
      </c>
      <c r="AF82" s="1"/>
      <c r="AG82" s="1"/>
      <c r="AH82" s="1">
        <f t="shared" si="18"/>
        <v>0</v>
      </c>
      <c r="AI82" s="1" t="s">
        <v>110</v>
      </c>
      <c r="AJ82" s="1"/>
      <c r="AK82" s="1"/>
      <c r="AL82" s="1">
        <f t="shared" si="19"/>
        <v>0</v>
      </c>
      <c r="AM82" s="1"/>
      <c r="AN82" s="1"/>
      <c r="AO82" s="1">
        <f t="shared" si="20"/>
        <v>0</v>
      </c>
      <c r="AP82" s="2" t="s">
        <v>434</v>
      </c>
      <c r="AQ82" s="2" t="s">
        <v>244</v>
      </c>
      <c r="AR82" s="1" t="s">
        <v>7</v>
      </c>
      <c r="AS82" s="1">
        <f t="shared" si="21"/>
        <v>70000</v>
      </c>
      <c r="AT82" s="1">
        <f t="shared" si="22"/>
        <v>72100</v>
      </c>
      <c r="AU82" s="1">
        <v>39.86</v>
      </c>
      <c r="AV82" s="1">
        <f t="shared" si="30"/>
        <v>2873906</v>
      </c>
      <c r="AW82" s="1">
        <v>203.19</v>
      </c>
      <c r="AX82" s="1">
        <f t="shared" si="23"/>
        <v>223.50900000000001</v>
      </c>
      <c r="AY82" s="1">
        <f t="shared" si="24"/>
        <v>239.15463000000003</v>
      </c>
      <c r="AZ82" s="1" t="s">
        <v>200</v>
      </c>
      <c r="BA82" s="1" t="s">
        <v>200</v>
      </c>
    </row>
    <row r="83" spans="1:53" ht="30" x14ac:dyDescent="0.25">
      <c r="A83" s="1">
        <v>75</v>
      </c>
      <c r="B83" s="1" t="s">
        <v>81</v>
      </c>
      <c r="C83" s="1" t="s">
        <v>7</v>
      </c>
      <c r="D83" s="1"/>
      <c r="E83" s="1"/>
      <c r="F83" s="1"/>
      <c r="G83" s="1">
        <v>10</v>
      </c>
      <c r="H83" s="1">
        <v>100</v>
      </c>
      <c r="I83" s="1">
        <f t="shared" si="16"/>
        <v>1000</v>
      </c>
      <c r="J83" s="1"/>
      <c r="K83" s="1"/>
      <c r="L83" s="1">
        <f t="shared" ref="L83:L131" si="32">K83*J83</f>
        <v>0</v>
      </c>
      <c r="M83" s="1"/>
      <c r="N83" s="1"/>
      <c r="O83" s="1">
        <f t="shared" si="31"/>
        <v>0</v>
      </c>
      <c r="P83" s="1"/>
      <c r="Q83" s="1"/>
      <c r="R83" s="1">
        <f t="shared" si="29"/>
        <v>0</v>
      </c>
      <c r="S83" s="1" t="s">
        <v>81</v>
      </c>
      <c r="T83" s="1"/>
      <c r="U83" s="1"/>
      <c r="V83" s="1">
        <f t="shared" si="28"/>
        <v>0</v>
      </c>
      <c r="W83" s="1"/>
      <c r="X83" s="1"/>
      <c r="Y83" s="1">
        <f t="shared" si="27"/>
        <v>0</v>
      </c>
      <c r="Z83" s="1"/>
      <c r="AA83" s="1"/>
      <c r="AB83" s="1">
        <f t="shared" si="26"/>
        <v>0</v>
      </c>
      <c r="AC83" s="1"/>
      <c r="AD83" s="1"/>
      <c r="AE83" s="1">
        <f t="shared" si="25"/>
        <v>0</v>
      </c>
      <c r="AF83" s="1"/>
      <c r="AG83" s="1"/>
      <c r="AH83" s="1">
        <f t="shared" si="18"/>
        <v>0</v>
      </c>
      <c r="AI83" s="1" t="s">
        <v>81</v>
      </c>
      <c r="AJ83" s="1"/>
      <c r="AK83" s="1"/>
      <c r="AL83" s="1">
        <f t="shared" si="19"/>
        <v>0</v>
      </c>
      <c r="AM83" s="1"/>
      <c r="AN83" s="1"/>
      <c r="AO83" s="1">
        <f t="shared" si="20"/>
        <v>0</v>
      </c>
      <c r="AP83" s="2" t="s">
        <v>350</v>
      </c>
      <c r="AQ83" s="2" t="s">
        <v>245</v>
      </c>
      <c r="AR83" s="1" t="s">
        <v>7</v>
      </c>
      <c r="AS83" s="1">
        <f t="shared" si="21"/>
        <v>1000</v>
      </c>
      <c r="AT83" s="1">
        <f t="shared" si="22"/>
        <v>1030</v>
      </c>
      <c r="AU83" s="1">
        <v>26.21</v>
      </c>
      <c r="AV83" s="1">
        <f t="shared" si="30"/>
        <v>26996.3</v>
      </c>
      <c r="AW83" s="1">
        <v>111.35</v>
      </c>
      <c r="AX83" s="1">
        <f t="shared" si="23"/>
        <v>122.485</v>
      </c>
      <c r="AY83" s="1">
        <f t="shared" si="24"/>
        <v>131.05895000000001</v>
      </c>
      <c r="AZ83" s="1" t="s">
        <v>201</v>
      </c>
      <c r="BA83" s="1" t="s">
        <v>201</v>
      </c>
    </row>
    <row r="84" spans="1:53" ht="30" x14ac:dyDescent="0.25">
      <c r="A84" s="1">
        <v>76</v>
      </c>
      <c r="B84" s="1" t="s">
        <v>128</v>
      </c>
      <c r="C84" s="1" t="s">
        <v>6</v>
      </c>
      <c r="D84" s="1"/>
      <c r="E84" s="1"/>
      <c r="F84" s="1"/>
      <c r="G84" s="1"/>
      <c r="H84" s="1"/>
      <c r="I84" s="1"/>
      <c r="J84" s="1"/>
      <c r="K84" s="1"/>
      <c r="L84" s="1"/>
      <c r="M84" s="1">
        <v>30</v>
      </c>
      <c r="N84" s="1">
        <v>14</v>
      </c>
      <c r="O84" s="1">
        <f t="shared" si="31"/>
        <v>420</v>
      </c>
      <c r="P84" s="1"/>
      <c r="Q84" s="1"/>
      <c r="R84" s="1">
        <f t="shared" si="29"/>
        <v>0</v>
      </c>
      <c r="S84" s="1" t="s">
        <v>128</v>
      </c>
      <c r="T84" s="1"/>
      <c r="U84" s="1"/>
      <c r="V84" s="1">
        <f t="shared" si="28"/>
        <v>0</v>
      </c>
      <c r="W84" s="1"/>
      <c r="X84" s="1"/>
      <c r="Y84" s="1">
        <f t="shared" si="27"/>
        <v>0</v>
      </c>
      <c r="Z84" s="1"/>
      <c r="AA84" s="1"/>
      <c r="AB84" s="1">
        <f t="shared" si="26"/>
        <v>0</v>
      </c>
      <c r="AC84" s="1"/>
      <c r="AD84" s="1"/>
      <c r="AE84" s="1">
        <f t="shared" si="25"/>
        <v>0</v>
      </c>
      <c r="AF84" s="1"/>
      <c r="AG84" s="1"/>
      <c r="AH84" s="1">
        <f t="shared" si="18"/>
        <v>0</v>
      </c>
      <c r="AI84" s="1" t="s">
        <v>128</v>
      </c>
      <c r="AJ84" s="1"/>
      <c r="AK84" s="1"/>
      <c r="AL84" s="1">
        <f t="shared" si="19"/>
        <v>0</v>
      </c>
      <c r="AM84" s="1"/>
      <c r="AN84" s="1"/>
      <c r="AO84" s="1">
        <f t="shared" si="20"/>
        <v>0</v>
      </c>
      <c r="AP84" s="2" t="s">
        <v>394</v>
      </c>
      <c r="AQ84" s="2" t="s">
        <v>246</v>
      </c>
      <c r="AR84" s="1" t="s">
        <v>6</v>
      </c>
      <c r="AS84" s="1">
        <f t="shared" si="21"/>
        <v>420</v>
      </c>
      <c r="AT84" s="1">
        <f t="shared" si="22"/>
        <v>432.6</v>
      </c>
      <c r="AU84" s="1">
        <v>11.5</v>
      </c>
      <c r="AV84" s="1">
        <f t="shared" si="30"/>
        <v>4974.9000000000005</v>
      </c>
      <c r="AW84" s="1">
        <v>977.5</v>
      </c>
      <c r="AX84" s="1">
        <f t="shared" si="23"/>
        <v>1075.25</v>
      </c>
      <c r="AY84" s="1">
        <f t="shared" si="24"/>
        <v>1150.5175000000002</v>
      </c>
      <c r="AZ84" s="1" t="s">
        <v>201</v>
      </c>
      <c r="BA84" s="1" t="s">
        <v>201</v>
      </c>
    </row>
    <row r="85" spans="1:53" ht="30" x14ac:dyDescent="0.25">
      <c r="A85" s="1">
        <v>77</v>
      </c>
      <c r="B85" s="1" t="s">
        <v>46</v>
      </c>
      <c r="C85" s="1" t="s">
        <v>7</v>
      </c>
      <c r="D85" s="1">
        <v>10</v>
      </c>
      <c r="E85" s="1">
        <v>50</v>
      </c>
      <c r="F85" s="1">
        <f t="shared" si="15"/>
        <v>500</v>
      </c>
      <c r="G85" s="1"/>
      <c r="H85" s="1"/>
      <c r="I85" s="1">
        <f t="shared" si="16"/>
        <v>0</v>
      </c>
      <c r="J85" s="1"/>
      <c r="K85" s="1"/>
      <c r="L85" s="1">
        <f t="shared" si="32"/>
        <v>0</v>
      </c>
      <c r="M85" s="1"/>
      <c r="N85" s="1"/>
      <c r="O85" s="1">
        <f t="shared" si="31"/>
        <v>0</v>
      </c>
      <c r="P85" s="1"/>
      <c r="Q85" s="1"/>
      <c r="R85" s="1">
        <f t="shared" si="29"/>
        <v>0</v>
      </c>
      <c r="S85" s="1" t="s">
        <v>46</v>
      </c>
      <c r="T85" s="1"/>
      <c r="U85" s="1"/>
      <c r="V85" s="1">
        <f t="shared" si="28"/>
        <v>0</v>
      </c>
      <c r="W85" s="1"/>
      <c r="X85" s="1"/>
      <c r="Y85" s="1">
        <f t="shared" si="27"/>
        <v>0</v>
      </c>
      <c r="Z85" s="1"/>
      <c r="AA85" s="1"/>
      <c r="AB85" s="1">
        <f t="shared" si="26"/>
        <v>0</v>
      </c>
      <c r="AC85" s="1"/>
      <c r="AD85" s="1"/>
      <c r="AE85" s="1">
        <f t="shared" si="25"/>
        <v>0</v>
      </c>
      <c r="AF85" s="1"/>
      <c r="AG85" s="1"/>
      <c r="AH85" s="1">
        <f t="shared" si="18"/>
        <v>0</v>
      </c>
      <c r="AI85" s="1" t="s">
        <v>46</v>
      </c>
      <c r="AJ85" s="1"/>
      <c r="AK85" s="1"/>
      <c r="AL85" s="1">
        <f t="shared" si="19"/>
        <v>0</v>
      </c>
      <c r="AM85" s="1">
        <v>10</v>
      </c>
      <c r="AN85" s="1">
        <v>226</v>
      </c>
      <c r="AO85" s="1">
        <f t="shared" si="20"/>
        <v>2260</v>
      </c>
      <c r="AP85" s="2" t="s">
        <v>398</v>
      </c>
      <c r="AQ85" s="2" t="s">
        <v>247</v>
      </c>
      <c r="AR85" s="1" t="s">
        <v>7</v>
      </c>
      <c r="AS85" s="1">
        <f t="shared" si="21"/>
        <v>2760</v>
      </c>
      <c r="AT85" s="1">
        <f t="shared" si="22"/>
        <v>2842.8</v>
      </c>
      <c r="AU85" s="1">
        <v>29.98</v>
      </c>
      <c r="AV85" s="1">
        <f t="shared" si="30"/>
        <v>85227.144</v>
      </c>
      <c r="AW85" s="1">
        <v>254.73</v>
      </c>
      <c r="AX85" s="1">
        <f t="shared" si="23"/>
        <v>280.20300000000003</v>
      </c>
      <c r="AY85" s="1">
        <f t="shared" si="24"/>
        <v>299.81721000000005</v>
      </c>
      <c r="AZ85" s="1" t="s">
        <v>200</v>
      </c>
      <c r="BA85" s="1" t="s">
        <v>201</v>
      </c>
    </row>
    <row r="86" spans="1:53" ht="30" x14ac:dyDescent="0.25">
      <c r="A86" s="1">
        <v>78</v>
      </c>
      <c r="B86" s="1" t="s">
        <v>17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 t="s">
        <v>17</v>
      </c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>
        <v>10</v>
      </c>
      <c r="AG86" s="1">
        <v>800</v>
      </c>
      <c r="AH86" s="1">
        <f t="shared" si="18"/>
        <v>8000</v>
      </c>
      <c r="AI86" s="1" t="s">
        <v>17</v>
      </c>
      <c r="AJ86" s="1"/>
      <c r="AK86" s="1"/>
      <c r="AL86" s="1">
        <f t="shared" si="19"/>
        <v>0</v>
      </c>
      <c r="AM86" s="1"/>
      <c r="AN86" s="1"/>
      <c r="AO86" s="1">
        <f t="shared" si="20"/>
        <v>0</v>
      </c>
      <c r="AP86" s="2" t="s">
        <v>351</v>
      </c>
      <c r="AQ86" s="2" t="s">
        <v>17</v>
      </c>
      <c r="AR86" s="1" t="s">
        <v>15</v>
      </c>
      <c r="AS86" s="1">
        <f t="shared" si="21"/>
        <v>8000</v>
      </c>
      <c r="AT86" s="1">
        <f t="shared" si="22"/>
        <v>8240</v>
      </c>
      <c r="AU86" s="1">
        <v>15.58</v>
      </c>
      <c r="AV86" s="1">
        <f t="shared" si="30"/>
        <v>128379.2</v>
      </c>
      <c r="AW86" s="1">
        <v>13.24</v>
      </c>
      <c r="AX86" s="1">
        <f t="shared" si="23"/>
        <v>14.564000000000002</v>
      </c>
      <c r="AY86" s="1">
        <f t="shared" si="24"/>
        <v>15.583480000000003</v>
      </c>
      <c r="AZ86" s="1" t="s">
        <v>201</v>
      </c>
      <c r="BA86" s="1" t="s">
        <v>201</v>
      </c>
    </row>
    <row r="87" spans="1:53" ht="30" x14ac:dyDescent="0.25">
      <c r="A87" s="1">
        <v>79</v>
      </c>
      <c r="B87" s="1" t="s">
        <v>16</v>
      </c>
      <c r="C87" s="1" t="s">
        <v>15</v>
      </c>
      <c r="D87" s="1">
        <v>20</v>
      </c>
      <c r="E87" s="1">
        <v>400</v>
      </c>
      <c r="F87" s="1">
        <f t="shared" si="15"/>
        <v>8000</v>
      </c>
      <c r="G87" s="1"/>
      <c r="H87" s="1"/>
      <c r="I87" s="1">
        <f t="shared" si="16"/>
        <v>0</v>
      </c>
      <c r="J87" s="1"/>
      <c r="K87" s="1"/>
      <c r="L87" s="1">
        <f t="shared" si="32"/>
        <v>0</v>
      </c>
      <c r="M87" s="1"/>
      <c r="N87" s="1"/>
      <c r="O87" s="1">
        <f t="shared" si="31"/>
        <v>0</v>
      </c>
      <c r="P87" s="1"/>
      <c r="Q87" s="1"/>
      <c r="R87" s="1">
        <f t="shared" si="29"/>
        <v>0</v>
      </c>
      <c r="S87" s="1" t="s">
        <v>16</v>
      </c>
      <c r="T87" s="1"/>
      <c r="U87" s="1"/>
      <c r="V87" s="1">
        <f t="shared" si="28"/>
        <v>0</v>
      </c>
      <c r="W87" s="1"/>
      <c r="X87" s="1"/>
      <c r="Y87" s="1">
        <f t="shared" si="27"/>
        <v>0</v>
      </c>
      <c r="Z87" s="1"/>
      <c r="AA87" s="1"/>
      <c r="AB87" s="1">
        <f t="shared" si="26"/>
        <v>0</v>
      </c>
      <c r="AC87" s="1"/>
      <c r="AD87" s="1"/>
      <c r="AE87" s="1">
        <f t="shared" si="25"/>
        <v>0</v>
      </c>
      <c r="AF87" s="1"/>
      <c r="AG87" s="1"/>
      <c r="AH87" s="1">
        <f t="shared" si="18"/>
        <v>0</v>
      </c>
      <c r="AI87" s="1" t="s">
        <v>16</v>
      </c>
      <c r="AJ87" s="1">
        <v>10</v>
      </c>
      <c r="AK87" s="1">
        <v>1309</v>
      </c>
      <c r="AL87" s="1">
        <f t="shared" si="19"/>
        <v>13090</v>
      </c>
      <c r="AM87" s="1"/>
      <c r="AN87" s="1"/>
      <c r="AO87" s="1">
        <f t="shared" si="20"/>
        <v>0</v>
      </c>
      <c r="AP87" s="2" t="s">
        <v>351</v>
      </c>
      <c r="AQ87" s="2" t="s">
        <v>16</v>
      </c>
      <c r="AR87" s="1" t="s">
        <v>15</v>
      </c>
      <c r="AS87" s="1">
        <f t="shared" si="21"/>
        <v>21090</v>
      </c>
      <c r="AT87" s="1">
        <f t="shared" si="22"/>
        <v>21722.7</v>
      </c>
      <c r="AU87" s="1">
        <v>18.12</v>
      </c>
      <c r="AV87" s="1">
        <f t="shared" si="30"/>
        <v>393615.32400000002</v>
      </c>
      <c r="AW87" s="1">
        <v>15.4</v>
      </c>
      <c r="AX87" s="1">
        <f t="shared" si="23"/>
        <v>16.940000000000001</v>
      </c>
      <c r="AY87" s="1">
        <f t="shared" si="24"/>
        <v>18.125800000000002</v>
      </c>
      <c r="AZ87" s="1" t="s">
        <v>201</v>
      </c>
      <c r="BA87" s="1" t="s">
        <v>201</v>
      </c>
    </row>
    <row r="88" spans="1:53" ht="30" x14ac:dyDescent="0.25">
      <c r="A88" s="1">
        <v>80</v>
      </c>
      <c r="B88" s="1" t="s">
        <v>196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 t="s">
        <v>196</v>
      </c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 t="s">
        <v>196</v>
      </c>
      <c r="AJ88" s="1"/>
      <c r="AK88" s="1"/>
      <c r="AL88" s="1"/>
      <c r="AM88" s="1">
        <v>20</v>
      </c>
      <c r="AN88" s="1">
        <v>226</v>
      </c>
      <c r="AO88" s="1">
        <f t="shared" si="20"/>
        <v>4520</v>
      </c>
      <c r="AP88" s="2" t="s">
        <v>351</v>
      </c>
      <c r="AQ88" s="2" t="s">
        <v>196</v>
      </c>
      <c r="AR88" s="1" t="s">
        <v>15</v>
      </c>
      <c r="AS88" s="1">
        <f t="shared" si="21"/>
        <v>4520</v>
      </c>
      <c r="AT88" s="1">
        <f t="shared" si="22"/>
        <v>4655.6000000000004</v>
      </c>
      <c r="AU88" s="1">
        <v>19.11</v>
      </c>
      <c r="AV88" s="1">
        <f t="shared" si="30"/>
        <v>88968.516000000003</v>
      </c>
      <c r="AW88" s="1">
        <v>16.239999999999998</v>
      </c>
      <c r="AX88" s="1">
        <f t="shared" si="23"/>
        <v>17.864000000000001</v>
      </c>
      <c r="AY88" s="1">
        <f t="shared" si="24"/>
        <v>19.11448</v>
      </c>
      <c r="AZ88" s="1" t="s">
        <v>201</v>
      </c>
      <c r="BA88" s="1" t="s">
        <v>201</v>
      </c>
    </row>
    <row r="89" spans="1:53" ht="30" x14ac:dyDescent="0.25">
      <c r="A89" s="1">
        <v>81</v>
      </c>
      <c r="B89" s="1" t="s">
        <v>159</v>
      </c>
      <c r="C89" s="1" t="s">
        <v>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>
        <v>10</v>
      </c>
      <c r="Q89" s="1">
        <v>10</v>
      </c>
      <c r="R89" s="1">
        <f t="shared" si="29"/>
        <v>100</v>
      </c>
      <c r="S89" s="1" t="s">
        <v>159</v>
      </c>
      <c r="T89" s="1"/>
      <c r="U89" s="1"/>
      <c r="V89" s="1">
        <f t="shared" si="28"/>
        <v>0</v>
      </c>
      <c r="W89" s="1"/>
      <c r="X89" s="1"/>
      <c r="Y89" s="1">
        <f t="shared" si="27"/>
        <v>0</v>
      </c>
      <c r="Z89" s="1"/>
      <c r="AA89" s="1"/>
      <c r="AB89" s="1">
        <f t="shared" si="26"/>
        <v>0</v>
      </c>
      <c r="AC89" s="1"/>
      <c r="AD89" s="1"/>
      <c r="AE89" s="1">
        <f t="shared" si="25"/>
        <v>0</v>
      </c>
      <c r="AF89" s="1"/>
      <c r="AG89" s="1"/>
      <c r="AH89" s="1">
        <f t="shared" si="18"/>
        <v>0</v>
      </c>
      <c r="AI89" s="1" t="s">
        <v>159</v>
      </c>
      <c r="AJ89" s="1"/>
      <c r="AK89" s="1"/>
      <c r="AL89" s="1">
        <f t="shared" si="19"/>
        <v>0</v>
      </c>
      <c r="AM89" s="1"/>
      <c r="AN89" s="1"/>
      <c r="AO89" s="1">
        <f t="shared" si="20"/>
        <v>0</v>
      </c>
      <c r="AP89" s="2" t="s">
        <v>352</v>
      </c>
      <c r="AQ89" s="2" t="s">
        <v>248</v>
      </c>
      <c r="AR89" s="1" t="s">
        <v>7</v>
      </c>
      <c r="AS89" s="1">
        <f t="shared" si="21"/>
        <v>100</v>
      </c>
      <c r="AT89" s="1">
        <f t="shared" si="22"/>
        <v>103</v>
      </c>
      <c r="AU89" s="1">
        <v>46.37</v>
      </c>
      <c r="AV89" s="1">
        <f t="shared" si="30"/>
        <v>4776.1099999999997</v>
      </c>
      <c r="AW89" s="1">
        <v>394</v>
      </c>
      <c r="AX89" s="1">
        <f t="shared" si="23"/>
        <v>433.40000000000003</v>
      </c>
      <c r="AY89" s="1">
        <f t="shared" si="24"/>
        <v>463.73800000000006</v>
      </c>
      <c r="AZ89" s="1" t="s">
        <v>200</v>
      </c>
      <c r="BA89" s="1" t="s">
        <v>200</v>
      </c>
    </row>
    <row r="90" spans="1:53" ht="30" x14ac:dyDescent="0.25">
      <c r="A90" s="1">
        <v>82</v>
      </c>
      <c r="B90" s="1" t="s">
        <v>186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 t="s">
        <v>186</v>
      </c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>
        <v>10</v>
      </c>
      <c r="AG90" s="1">
        <v>800</v>
      </c>
      <c r="AH90" s="1">
        <f t="shared" si="18"/>
        <v>8000</v>
      </c>
      <c r="AI90" s="1" t="s">
        <v>186</v>
      </c>
      <c r="AJ90" s="1"/>
      <c r="AK90" s="1"/>
      <c r="AL90" s="1">
        <f t="shared" si="19"/>
        <v>0</v>
      </c>
      <c r="AM90" s="1"/>
      <c r="AN90" s="1"/>
      <c r="AO90" s="1">
        <f t="shared" si="20"/>
        <v>0</v>
      </c>
      <c r="AP90" s="2" t="s">
        <v>352</v>
      </c>
      <c r="AQ90" s="2" t="s">
        <v>249</v>
      </c>
      <c r="AR90" s="1" t="s">
        <v>15</v>
      </c>
      <c r="AS90" s="1">
        <f t="shared" si="21"/>
        <v>8000</v>
      </c>
      <c r="AT90" s="1">
        <f t="shared" si="22"/>
        <v>8240</v>
      </c>
      <c r="AU90" s="1">
        <v>51.58</v>
      </c>
      <c r="AV90" s="1">
        <f t="shared" si="30"/>
        <v>425019.2</v>
      </c>
      <c r="AW90" s="1">
        <v>43.82</v>
      </c>
      <c r="AX90" s="1">
        <f t="shared" si="23"/>
        <v>48.202000000000005</v>
      </c>
      <c r="AY90" s="1">
        <f t="shared" si="24"/>
        <v>51.576140000000009</v>
      </c>
      <c r="AZ90" s="1" t="s">
        <v>200</v>
      </c>
      <c r="BA90" s="1" t="s">
        <v>200</v>
      </c>
    </row>
    <row r="91" spans="1:53" x14ac:dyDescent="0.25">
      <c r="A91" s="1">
        <v>83</v>
      </c>
      <c r="B91" s="1" t="s">
        <v>197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 t="s">
        <v>197</v>
      </c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 t="s">
        <v>197</v>
      </c>
      <c r="AJ91" s="1"/>
      <c r="AK91" s="1"/>
      <c r="AL91" s="1"/>
      <c r="AM91" s="1">
        <v>60</v>
      </c>
      <c r="AN91" s="1">
        <v>226</v>
      </c>
      <c r="AO91" s="1">
        <f t="shared" si="20"/>
        <v>13560</v>
      </c>
      <c r="AP91" s="2" t="s">
        <v>421</v>
      </c>
      <c r="AQ91" s="2" t="s">
        <v>250</v>
      </c>
      <c r="AR91" s="1" t="s">
        <v>6</v>
      </c>
      <c r="AS91" s="1">
        <f t="shared" si="21"/>
        <v>13560</v>
      </c>
      <c r="AT91" s="1">
        <f t="shared" si="22"/>
        <v>13966.800000000001</v>
      </c>
      <c r="AU91" s="1">
        <v>10.89</v>
      </c>
      <c r="AV91" s="1">
        <f t="shared" si="30"/>
        <v>152098.45200000002</v>
      </c>
      <c r="AW91" s="1">
        <v>277.54000000000002</v>
      </c>
      <c r="AX91" s="1">
        <f t="shared" si="23"/>
        <v>305.29400000000004</v>
      </c>
      <c r="AY91" s="1">
        <f t="shared" si="24"/>
        <v>326.66458000000006</v>
      </c>
      <c r="AZ91" s="1" t="s">
        <v>200</v>
      </c>
      <c r="BA91" s="1" t="s">
        <v>201</v>
      </c>
    </row>
    <row r="92" spans="1:53" ht="30" x14ac:dyDescent="0.25">
      <c r="A92" s="1">
        <v>84</v>
      </c>
      <c r="B92" s="1" t="s">
        <v>105</v>
      </c>
      <c r="C92" s="1" t="s">
        <v>7</v>
      </c>
      <c r="D92" s="1"/>
      <c r="E92" s="1"/>
      <c r="F92" s="1"/>
      <c r="G92" s="1">
        <v>10</v>
      </c>
      <c r="H92" s="1">
        <v>100</v>
      </c>
      <c r="I92" s="1">
        <f t="shared" si="16"/>
        <v>1000</v>
      </c>
      <c r="J92" s="1"/>
      <c r="K92" s="1"/>
      <c r="L92" s="1">
        <f t="shared" si="32"/>
        <v>0</v>
      </c>
      <c r="M92" s="1"/>
      <c r="N92" s="1"/>
      <c r="O92" s="1">
        <f t="shared" si="31"/>
        <v>0</v>
      </c>
      <c r="P92" s="1"/>
      <c r="Q92" s="1"/>
      <c r="R92" s="1">
        <f t="shared" si="29"/>
        <v>0</v>
      </c>
      <c r="S92" s="1" t="s">
        <v>105</v>
      </c>
      <c r="T92" s="1"/>
      <c r="U92" s="1"/>
      <c r="V92" s="1">
        <f t="shared" si="28"/>
        <v>0</v>
      </c>
      <c r="W92" s="1"/>
      <c r="X92" s="1"/>
      <c r="Y92" s="1">
        <f t="shared" si="27"/>
        <v>0</v>
      </c>
      <c r="Z92" s="1"/>
      <c r="AA92" s="1"/>
      <c r="AB92" s="1">
        <f t="shared" si="26"/>
        <v>0</v>
      </c>
      <c r="AC92" s="1"/>
      <c r="AD92" s="1"/>
      <c r="AE92" s="1">
        <f t="shared" si="25"/>
        <v>0</v>
      </c>
      <c r="AF92" s="1"/>
      <c r="AG92" s="1"/>
      <c r="AH92" s="1">
        <f t="shared" si="18"/>
        <v>0</v>
      </c>
      <c r="AI92" s="1" t="s">
        <v>105</v>
      </c>
      <c r="AJ92" s="1"/>
      <c r="AK92" s="1"/>
      <c r="AL92" s="1">
        <f t="shared" si="19"/>
        <v>0</v>
      </c>
      <c r="AM92" s="1"/>
      <c r="AN92" s="1"/>
      <c r="AO92" s="1">
        <f t="shared" si="20"/>
        <v>0</v>
      </c>
      <c r="AP92" s="2" t="s">
        <v>399</v>
      </c>
      <c r="AQ92" s="2" t="s">
        <v>296</v>
      </c>
      <c r="AR92" s="1" t="s">
        <v>7</v>
      </c>
      <c r="AS92" s="1">
        <f t="shared" si="21"/>
        <v>1000</v>
      </c>
      <c r="AT92" s="1">
        <f t="shared" si="22"/>
        <v>1030</v>
      </c>
      <c r="AU92" s="1">
        <v>2.2400000000000002</v>
      </c>
      <c r="AV92" s="1">
        <f t="shared" si="30"/>
        <v>2307.2000000000003</v>
      </c>
      <c r="AW92" s="1">
        <v>19</v>
      </c>
      <c r="AX92" s="1">
        <f t="shared" si="23"/>
        <v>20.900000000000002</v>
      </c>
      <c r="AY92" s="1">
        <f t="shared" si="24"/>
        <v>22.363000000000003</v>
      </c>
      <c r="AZ92" s="1" t="s">
        <v>201</v>
      </c>
      <c r="BA92" s="1" t="s">
        <v>201</v>
      </c>
    </row>
    <row r="93" spans="1:53" ht="30" x14ac:dyDescent="0.25">
      <c r="A93" s="1">
        <v>85</v>
      </c>
      <c r="B93" s="1" t="s">
        <v>152</v>
      </c>
      <c r="C93" s="1" t="s">
        <v>15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v>10</v>
      </c>
      <c r="Q93" s="1">
        <v>5</v>
      </c>
      <c r="R93" s="1">
        <f t="shared" si="29"/>
        <v>50</v>
      </c>
      <c r="S93" s="1" t="s">
        <v>152</v>
      </c>
      <c r="T93" s="1"/>
      <c r="U93" s="1"/>
      <c r="V93" s="1">
        <f t="shared" si="28"/>
        <v>0</v>
      </c>
      <c r="W93" s="1"/>
      <c r="X93" s="1"/>
      <c r="Y93" s="1">
        <f t="shared" si="27"/>
        <v>0</v>
      </c>
      <c r="Z93" s="1"/>
      <c r="AA93" s="1"/>
      <c r="AB93" s="1">
        <f t="shared" si="26"/>
        <v>0</v>
      </c>
      <c r="AC93" s="1"/>
      <c r="AD93" s="1"/>
      <c r="AE93" s="1">
        <f t="shared" si="25"/>
        <v>0</v>
      </c>
      <c r="AF93" s="1"/>
      <c r="AG93" s="1"/>
      <c r="AH93" s="1">
        <f t="shared" si="18"/>
        <v>0</v>
      </c>
      <c r="AI93" s="1" t="s">
        <v>152</v>
      </c>
      <c r="AJ93" s="1"/>
      <c r="AK93" s="1"/>
      <c r="AL93" s="1">
        <f t="shared" si="19"/>
        <v>0</v>
      </c>
      <c r="AM93" s="1"/>
      <c r="AN93" s="1"/>
      <c r="AO93" s="1">
        <f t="shared" si="20"/>
        <v>0</v>
      </c>
      <c r="AP93" s="2" t="s">
        <v>326</v>
      </c>
      <c r="AQ93" s="2" t="s">
        <v>152</v>
      </c>
      <c r="AR93" s="1" t="s">
        <v>15</v>
      </c>
      <c r="AS93" s="1">
        <f t="shared" si="21"/>
        <v>50</v>
      </c>
      <c r="AT93" s="1">
        <f t="shared" si="22"/>
        <v>51.5</v>
      </c>
      <c r="AU93" s="1">
        <v>19691.330000000002</v>
      </c>
      <c r="AV93" s="1">
        <f t="shared" si="30"/>
        <v>1014103.4950000001</v>
      </c>
      <c r="AW93" s="1">
        <v>16730.099999999999</v>
      </c>
      <c r="AX93" s="1">
        <f t="shared" si="23"/>
        <v>18403.11</v>
      </c>
      <c r="AY93" s="1">
        <f t="shared" si="24"/>
        <v>19691.327700000002</v>
      </c>
      <c r="AZ93" s="1" t="s">
        <v>201</v>
      </c>
      <c r="BA93" s="1" t="s">
        <v>201</v>
      </c>
    </row>
    <row r="94" spans="1:53" ht="30" x14ac:dyDescent="0.25">
      <c r="A94" s="1">
        <v>86</v>
      </c>
      <c r="B94" s="1" t="s">
        <v>153</v>
      </c>
      <c r="C94" s="1" t="s">
        <v>15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v>5</v>
      </c>
      <c r="Q94" s="1">
        <v>5</v>
      </c>
      <c r="R94" s="1">
        <f t="shared" si="29"/>
        <v>25</v>
      </c>
      <c r="S94" s="1" t="s">
        <v>153</v>
      </c>
      <c r="T94" s="1">
        <v>20</v>
      </c>
      <c r="U94" s="1">
        <v>5</v>
      </c>
      <c r="V94" s="1">
        <f t="shared" si="28"/>
        <v>100</v>
      </c>
      <c r="W94" s="1"/>
      <c r="X94" s="1"/>
      <c r="Y94" s="1">
        <f t="shared" si="27"/>
        <v>0</v>
      </c>
      <c r="Z94" s="1"/>
      <c r="AA94" s="1"/>
      <c r="AB94" s="1">
        <f t="shared" si="26"/>
        <v>0</v>
      </c>
      <c r="AC94" s="1"/>
      <c r="AD94" s="1"/>
      <c r="AE94" s="1">
        <f t="shared" si="25"/>
        <v>0</v>
      </c>
      <c r="AF94" s="1"/>
      <c r="AG94" s="1"/>
      <c r="AH94" s="1">
        <f t="shared" si="18"/>
        <v>0</v>
      </c>
      <c r="AI94" s="1" t="s">
        <v>153</v>
      </c>
      <c r="AJ94" s="1"/>
      <c r="AK94" s="1"/>
      <c r="AL94" s="1">
        <f t="shared" si="19"/>
        <v>0</v>
      </c>
      <c r="AM94" s="1"/>
      <c r="AN94" s="1"/>
      <c r="AO94" s="1">
        <f t="shared" si="20"/>
        <v>0</v>
      </c>
      <c r="AP94" s="2" t="s">
        <v>326</v>
      </c>
      <c r="AQ94" s="2" t="s">
        <v>153</v>
      </c>
      <c r="AR94" s="1" t="s">
        <v>15</v>
      </c>
      <c r="AS94" s="1">
        <f t="shared" si="21"/>
        <v>225</v>
      </c>
      <c r="AT94" s="1">
        <f t="shared" si="22"/>
        <v>231.75</v>
      </c>
      <c r="AU94" s="1">
        <v>9845.66</v>
      </c>
      <c r="AV94" s="1">
        <f t="shared" si="30"/>
        <v>2281731.7050000001</v>
      </c>
      <c r="AW94" s="1">
        <v>8365.0499999999993</v>
      </c>
      <c r="AX94" s="1">
        <f t="shared" si="23"/>
        <v>9201.5550000000003</v>
      </c>
      <c r="AY94" s="1">
        <f t="shared" si="24"/>
        <v>9845.6638500000008</v>
      </c>
      <c r="AZ94" s="1" t="s">
        <v>201</v>
      </c>
      <c r="BA94" s="1" t="s">
        <v>201</v>
      </c>
    </row>
    <row r="95" spans="1:53" x14ac:dyDescent="0.25">
      <c r="A95" s="1">
        <v>87</v>
      </c>
      <c r="B95" s="1" t="s">
        <v>147</v>
      </c>
      <c r="C95" s="1" t="s">
        <v>15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>
        <v>20</v>
      </c>
      <c r="Q95" s="1">
        <v>10</v>
      </c>
      <c r="R95" s="1">
        <f t="shared" si="29"/>
        <v>200</v>
      </c>
      <c r="S95" s="1" t="s">
        <v>147</v>
      </c>
      <c r="T95" s="1"/>
      <c r="U95" s="1"/>
      <c r="V95" s="1">
        <f t="shared" si="28"/>
        <v>0</v>
      </c>
      <c r="W95" s="1"/>
      <c r="X95" s="1"/>
      <c r="Y95" s="1">
        <f t="shared" si="27"/>
        <v>0</v>
      </c>
      <c r="Z95" s="1"/>
      <c r="AA95" s="1"/>
      <c r="AB95" s="1">
        <f t="shared" si="26"/>
        <v>0</v>
      </c>
      <c r="AC95" s="1"/>
      <c r="AD95" s="1"/>
      <c r="AE95" s="1">
        <f t="shared" si="25"/>
        <v>0</v>
      </c>
      <c r="AF95" s="1"/>
      <c r="AG95" s="1"/>
      <c r="AH95" s="1">
        <f t="shared" si="18"/>
        <v>0</v>
      </c>
      <c r="AI95" s="1" t="s">
        <v>147</v>
      </c>
      <c r="AJ95" s="1"/>
      <c r="AK95" s="1"/>
      <c r="AL95" s="1">
        <f t="shared" si="19"/>
        <v>0</v>
      </c>
      <c r="AM95" s="1"/>
      <c r="AN95" s="1"/>
      <c r="AO95" s="1">
        <f t="shared" si="20"/>
        <v>0</v>
      </c>
      <c r="AP95" s="2" t="s">
        <v>400</v>
      </c>
      <c r="AQ95" s="2" t="s">
        <v>251</v>
      </c>
      <c r="AR95" s="1" t="s">
        <v>15</v>
      </c>
      <c r="AS95" s="1">
        <f t="shared" si="21"/>
        <v>200</v>
      </c>
      <c r="AT95" s="1">
        <f t="shared" si="22"/>
        <v>206</v>
      </c>
      <c r="AU95" s="1">
        <v>79.33</v>
      </c>
      <c r="AV95" s="1">
        <f t="shared" si="30"/>
        <v>16341.98</v>
      </c>
      <c r="AW95" s="1">
        <v>67.400000000000006</v>
      </c>
      <c r="AX95" s="1">
        <f t="shared" si="23"/>
        <v>74.140000000000015</v>
      </c>
      <c r="AY95" s="1">
        <f t="shared" si="24"/>
        <v>79.32980000000002</v>
      </c>
      <c r="AZ95" s="1" t="s">
        <v>200</v>
      </c>
      <c r="BA95" s="1" t="s">
        <v>201</v>
      </c>
    </row>
    <row r="96" spans="1:53" ht="30" x14ac:dyDescent="0.25">
      <c r="A96" s="1">
        <v>88</v>
      </c>
      <c r="B96" s="1" t="s">
        <v>194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 t="s">
        <v>194</v>
      </c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 t="s">
        <v>194</v>
      </c>
      <c r="AJ96" s="1"/>
      <c r="AK96" s="1"/>
      <c r="AL96" s="1"/>
      <c r="AM96" s="1">
        <v>10</v>
      </c>
      <c r="AN96" s="1">
        <v>226</v>
      </c>
      <c r="AO96" s="1">
        <f t="shared" si="20"/>
        <v>2260</v>
      </c>
      <c r="AP96" s="2" t="s">
        <v>402</v>
      </c>
      <c r="AQ96" s="2" t="s">
        <v>401</v>
      </c>
      <c r="AR96" s="1" t="s">
        <v>7</v>
      </c>
      <c r="AS96" s="1">
        <f t="shared" si="21"/>
        <v>2260</v>
      </c>
      <c r="AT96" s="1">
        <f t="shared" si="22"/>
        <v>2327.8000000000002</v>
      </c>
      <c r="AU96" s="1">
        <v>60.7</v>
      </c>
      <c r="AV96" s="1">
        <f t="shared" si="30"/>
        <v>141297.46000000002</v>
      </c>
      <c r="AW96" s="1">
        <v>259.12</v>
      </c>
      <c r="AX96" s="1">
        <f t="shared" si="23"/>
        <v>285.03200000000004</v>
      </c>
      <c r="AY96" s="1">
        <f t="shared" si="24"/>
        <v>304.98424000000006</v>
      </c>
      <c r="AZ96" s="1" t="s">
        <v>201</v>
      </c>
      <c r="BA96" s="1" t="s">
        <v>201</v>
      </c>
    </row>
    <row r="97" spans="1:53" ht="30" x14ac:dyDescent="0.25">
      <c r="A97" s="1">
        <v>89</v>
      </c>
      <c r="B97" s="1" t="s">
        <v>156</v>
      </c>
      <c r="C97" s="1" t="s">
        <v>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>
        <v>10</v>
      </c>
      <c r="Q97" s="1">
        <v>30</v>
      </c>
      <c r="R97" s="1">
        <f t="shared" si="29"/>
        <v>300</v>
      </c>
      <c r="S97" s="1" t="s">
        <v>156</v>
      </c>
      <c r="T97" s="1"/>
      <c r="U97" s="1"/>
      <c r="V97" s="1">
        <f t="shared" si="28"/>
        <v>0</v>
      </c>
      <c r="W97" s="1"/>
      <c r="X97" s="1"/>
      <c r="Y97" s="1">
        <f t="shared" si="27"/>
        <v>0</v>
      </c>
      <c r="Z97" s="1"/>
      <c r="AA97" s="1"/>
      <c r="AB97" s="1">
        <f t="shared" si="26"/>
        <v>0</v>
      </c>
      <c r="AC97" s="1"/>
      <c r="AD97" s="1"/>
      <c r="AE97" s="1">
        <f t="shared" si="25"/>
        <v>0</v>
      </c>
      <c r="AF97" s="1"/>
      <c r="AG97" s="1"/>
      <c r="AH97" s="1">
        <f t="shared" si="18"/>
        <v>0</v>
      </c>
      <c r="AI97" s="1" t="s">
        <v>156</v>
      </c>
      <c r="AJ97" s="1"/>
      <c r="AK97" s="1"/>
      <c r="AL97" s="1">
        <f t="shared" si="19"/>
        <v>0</v>
      </c>
      <c r="AM97" s="1"/>
      <c r="AN97" s="1"/>
      <c r="AO97" s="1">
        <f t="shared" si="20"/>
        <v>0</v>
      </c>
      <c r="AP97" s="2" t="s">
        <v>353</v>
      </c>
      <c r="AQ97" s="2" t="s">
        <v>297</v>
      </c>
      <c r="AR97" s="1" t="s">
        <v>6</v>
      </c>
      <c r="AS97" s="1">
        <f t="shared" si="21"/>
        <v>300</v>
      </c>
      <c r="AT97" s="1">
        <f t="shared" si="22"/>
        <v>309</v>
      </c>
      <c r="AU97" s="1">
        <v>0.73</v>
      </c>
      <c r="AV97" s="1">
        <f t="shared" si="30"/>
        <v>225.57</v>
      </c>
      <c r="AW97" s="1">
        <v>6.18</v>
      </c>
      <c r="AX97" s="1">
        <f t="shared" si="23"/>
        <v>6.798</v>
      </c>
      <c r="AY97" s="1">
        <f t="shared" si="24"/>
        <v>7.2738600000000009</v>
      </c>
      <c r="AZ97" s="1" t="s">
        <v>200</v>
      </c>
      <c r="BA97" s="1" t="s">
        <v>201</v>
      </c>
    </row>
    <row r="98" spans="1:53" x14ac:dyDescent="0.25">
      <c r="A98" s="1">
        <v>90</v>
      </c>
      <c r="B98" s="1" t="s">
        <v>10</v>
      </c>
      <c r="C98" s="1" t="s">
        <v>6</v>
      </c>
      <c r="D98" s="1"/>
      <c r="E98" s="1"/>
      <c r="F98" s="1"/>
      <c r="G98" s="1"/>
      <c r="H98" s="1"/>
      <c r="I98" s="1"/>
      <c r="J98" s="1"/>
      <c r="K98" s="1"/>
      <c r="L98" s="1"/>
      <c r="M98" s="1">
        <v>10</v>
      </c>
      <c r="N98" s="1">
        <v>150</v>
      </c>
      <c r="O98" s="1">
        <f t="shared" si="31"/>
        <v>1500</v>
      </c>
      <c r="P98" s="1"/>
      <c r="Q98" s="1"/>
      <c r="R98" s="1">
        <f t="shared" si="29"/>
        <v>0</v>
      </c>
      <c r="S98" s="1" t="s">
        <v>10</v>
      </c>
      <c r="T98" s="1"/>
      <c r="U98" s="1"/>
      <c r="V98" s="1">
        <f t="shared" si="28"/>
        <v>0</v>
      </c>
      <c r="W98" s="1"/>
      <c r="X98" s="1"/>
      <c r="Y98" s="1">
        <f t="shared" si="27"/>
        <v>0</v>
      </c>
      <c r="Z98" s="1"/>
      <c r="AA98" s="1"/>
      <c r="AB98" s="1">
        <f t="shared" si="26"/>
        <v>0</v>
      </c>
      <c r="AC98" s="1"/>
      <c r="AD98" s="1"/>
      <c r="AE98" s="1">
        <f t="shared" si="25"/>
        <v>0</v>
      </c>
      <c r="AF98" s="1"/>
      <c r="AG98" s="1"/>
      <c r="AH98" s="1">
        <f t="shared" si="18"/>
        <v>0</v>
      </c>
      <c r="AI98" s="1" t="s">
        <v>10</v>
      </c>
      <c r="AJ98" s="1"/>
      <c r="AK98" s="1"/>
      <c r="AL98" s="1">
        <f t="shared" si="19"/>
        <v>0</v>
      </c>
      <c r="AM98" s="1"/>
      <c r="AN98" s="1"/>
      <c r="AO98" s="1">
        <f t="shared" si="20"/>
        <v>0</v>
      </c>
      <c r="AP98" s="2" t="s">
        <v>354</v>
      </c>
      <c r="AQ98" s="2" t="s">
        <v>298</v>
      </c>
      <c r="AR98" s="1" t="s">
        <v>6</v>
      </c>
      <c r="AS98" s="1">
        <f t="shared" si="21"/>
        <v>1500</v>
      </c>
      <c r="AT98" s="1">
        <f t="shared" si="22"/>
        <v>1545</v>
      </c>
      <c r="AU98" s="1">
        <v>10.38</v>
      </c>
      <c r="AV98" s="1">
        <f t="shared" si="30"/>
        <v>16037.1</v>
      </c>
      <c r="AW98" s="1">
        <v>529.07000000000005</v>
      </c>
      <c r="AX98" s="1">
        <f t="shared" si="23"/>
        <v>581.97700000000009</v>
      </c>
      <c r="AY98" s="1">
        <f t="shared" si="24"/>
        <v>622.71539000000018</v>
      </c>
      <c r="AZ98" s="1" t="s">
        <v>200</v>
      </c>
      <c r="BA98" s="1" t="s">
        <v>201</v>
      </c>
    </row>
    <row r="99" spans="1:53" ht="30" x14ac:dyDescent="0.25">
      <c r="A99" s="1">
        <v>91</v>
      </c>
      <c r="B99" s="1" t="s">
        <v>164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 t="s">
        <v>164</v>
      </c>
      <c r="T99" s="1">
        <v>10</v>
      </c>
      <c r="U99" s="1">
        <v>10</v>
      </c>
      <c r="V99" s="1">
        <f t="shared" si="28"/>
        <v>100</v>
      </c>
      <c r="W99" s="1"/>
      <c r="X99" s="1"/>
      <c r="Y99" s="1">
        <f t="shared" si="27"/>
        <v>0</v>
      </c>
      <c r="Z99" s="1"/>
      <c r="AA99" s="1"/>
      <c r="AB99" s="1">
        <f t="shared" si="26"/>
        <v>0</v>
      </c>
      <c r="AC99" s="1"/>
      <c r="AD99" s="1"/>
      <c r="AE99" s="1">
        <f t="shared" si="25"/>
        <v>0</v>
      </c>
      <c r="AF99" s="1"/>
      <c r="AG99" s="1"/>
      <c r="AH99" s="1">
        <f t="shared" si="18"/>
        <v>0</v>
      </c>
      <c r="AI99" s="1" t="s">
        <v>164</v>
      </c>
      <c r="AJ99" s="1"/>
      <c r="AK99" s="1"/>
      <c r="AL99" s="1">
        <f t="shared" si="19"/>
        <v>0</v>
      </c>
      <c r="AM99" s="1"/>
      <c r="AN99" s="1"/>
      <c r="AO99" s="1">
        <f t="shared" ref="AO99:AO131" si="33">AN99*AM99</f>
        <v>0</v>
      </c>
      <c r="AP99" s="2" t="s">
        <v>355</v>
      </c>
      <c r="AQ99" s="2" t="s">
        <v>252</v>
      </c>
      <c r="AR99" s="1" t="s">
        <v>7</v>
      </c>
      <c r="AS99" s="1">
        <f t="shared" ref="AS99:AS131" si="34">AO99+AL99+AH99+AE99+AB99+Y99+V99+V99+R99+O99+L99+I99+F99</f>
        <v>200</v>
      </c>
      <c r="AT99" s="1">
        <f t="shared" ref="AT99:AT131" si="35">AS99*1.03</f>
        <v>206</v>
      </c>
      <c r="AU99" s="1">
        <v>4.1500000000000004</v>
      </c>
      <c r="AV99" s="1">
        <f t="shared" si="30"/>
        <v>854.90000000000009</v>
      </c>
      <c r="AW99" s="1">
        <v>35.25</v>
      </c>
      <c r="AX99" s="1">
        <f t="shared" ref="AX99:AX131" si="36">AW99*1.1</f>
        <v>38.775000000000006</v>
      </c>
      <c r="AY99" s="1">
        <f t="shared" ref="AY99:AY131" si="37">AX99*1.07</f>
        <v>41.489250000000006</v>
      </c>
      <c r="AZ99" s="1" t="s">
        <v>200</v>
      </c>
      <c r="BA99" s="1" t="s">
        <v>201</v>
      </c>
    </row>
    <row r="100" spans="1:53" ht="30" x14ac:dyDescent="0.25">
      <c r="A100" s="1">
        <v>92</v>
      </c>
      <c r="B100" s="1" t="s">
        <v>86</v>
      </c>
      <c r="C100" s="1" t="s">
        <v>7</v>
      </c>
      <c r="D100" s="1"/>
      <c r="E100" s="1"/>
      <c r="F100" s="1"/>
      <c r="G100" s="1">
        <v>10</v>
      </c>
      <c r="H100" s="1">
        <v>300</v>
      </c>
      <c r="I100" s="1">
        <f t="shared" si="16"/>
        <v>3000</v>
      </c>
      <c r="J100" s="1"/>
      <c r="K100" s="1"/>
      <c r="L100" s="1">
        <f t="shared" si="32"/>
        <v>0</v>
      </c>
      <c r="M100" s="1"/>
      <c r="N100" s="1"/>
      <c r="O100" s="1">
        <f t="shared" si="31"/>
        <v>0</v>
      </c>
      <c r="P100" s="1"/>
      <c r="Q100" s="1"/>
      <c r="R100" s="1">
        <f t="shared" si="29"/>
        <v>0</v>
      </c>
      <c r="S100" s="1" t="s">
        <v>86</v>
      </c>
      <c r="T100" s="1"/>
      <c r="U100" s="1"/>
      <c r="V100" s="1">
        <f t="shared" si="28"/>
        <v>0</v>
      </c>
      <c r="W100" s="1">
        <v>8</v>
      </c>
      <c r="X100" s="1">
        <v>40</v>
      </c>
      <c r="Y100" s="1">
        <f t="shared" si="27"/>
        <v>320</v>
      </c>
      <c r="Z100" s="1"/>
      <c r="AA100" s="1"/>
      <c r="AB100" s="1">
        <f t="shared" si="26"/>
        <v>0</v>
      </c>
      <c r="AC100" s="1"/>
      <c r="AD100" s="1"/>
      <c r="AE100" s="1">
        <f t="shared" si="25"/>
        <v>0</v>
      </c>
      <c r="AF100" s="1"/>
      <c r="AG100" s="1"/>
      <c r="AH100" s="1">
        <f t="shared" si="18"/>
        <v>0</v>
      </c>
      <c r="AI100" s="1" t="s">
        <v>86</v>
      </c>
      <c r="AJ100" s="1"/>
      <c r="AK100" s="1"/>
      <c r="AL100" s="1">
        <f t="shared" si="19"/>
        <v>0</v>
      </c>
      <c r="AM100" s="1"/>
      <c r="AN100" s="1"/>
      <c r="AO100" s="1">
        <f t="shared" si="33"/>
        <v>0</v>
      </c>
      <c r="AP100" s="2" t="s">
        <v>356</v>
      </c>
      <c r="AQ100" s="2" t="s">
        <v>253</v>
      </c>
      <c r="AR100" s="1" t="s">
        <v>7</v>
      </c>
      <c r="AS100" s="1">
        <f t="shared" si="34"/>
        <v>3320</v>
      </c>
      <c r="AT100" s="1">
        <f t="shared" si="35"/>
        <v>3419.6</v>
      </c>
      <c r="AU100" s="1">
        <v>6.04</v>
      </c>
      <c r="AV100" s="1">
        <f t="shared" si="30"/>
        <v>20654.383999999998</v>
      </c>
      <c r="AW100" s="1">
        <v>51.34</v>
      </c>
      <c r="AX100" s="1">
        <f t="shared" si="36"/>
        <v>56.474000000000011</v>
      </c>
      <c r="AY100" s="1">
        <f t="shared" si="37"/>
        <v>60.427180000000014</v>
      </c>
      <c r="AZ100" s="1" t="s">
        <v>200</v>
      </c>
      <c r="BA100" s="1" t="s">
        <v>201</v>
      </c>
    </row>
    <row r="101" spans="1:53" ht="30" x14ac:dyDescent="0.25">
      <c r="A101" s="1">
        <v>93</v>
      </c>
      <c r="B101" s="1" t="s">
        <v>23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 t="s">
        <v>23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>
        <v>20</v>
      </c>
      <c r="AG101" s="1">
        <v>800</v>
      </c>
      <c r="AH101" s="1">
        <f t="shared" si="18"/>
        <v>16000</v>
      </c>
      <c r="AI101" s="1" t="s">
        <v>23</v>
      </c>
      <c r="AJ101" s="1"/>
      <c r="AK101" s="1"/>
      <c r="AL101" s="1">
        <f t="shared" si="19"/>
        <v>0</v>
      </c>
      <c r="AM101" s="1"/>
      <c r="AN101" s="1"/>
      <c r="AO101" s="1">
        <f t="shared" si="33"/>
        <v>0</v>
      </c>
      <c r="AP101" s="2" t="s">
        <v>403</v>
      </c>
      <c r="AQ101" s="2" t="s">
        <v>299</v>
      </c>
      <c r="AR101" s="1" t="s">
        <v>8</v>
      </c>
      <c r="AS101" s="1">
        <f t="shared" si="34"/>
        <v>16000</v>
      </c>
      <c r="AT101" s="1">
        <f t="shared" si="35"/>
        <v>16480</v>
      </c>
      <c r="AU101" s="1">
        <v>7.85</v>
      </c>
      <c r="AV101" s="1">
        <f t="shared" si="30"/>
        <v>129368</v>
      </c>
      <c r="AW101" s="1">
        <v>400</v>
      </c>
      <c r="AX101" s="1">
        <f t="shared" si="36"/>
        <v>440.00000000000006</v>
      </c>
      <c r="AY101" s="1">
        <f t="shared" si="37"/>
        <v>470.80000000000007</v>
      </c>
      <c r="AZ101" s="1" t="s">
        <v>200</v>
      </c>
      <c r="BA101" s="1" t="s">
        <v>200</v>
      </c>
    </row>
    <row r="102" spans="1:53" ht="30" x14ac:dyDescent="0.25">
      <c r="A102" s="1">
        <v>94</v>
      </c>
      <c r="B102" s="1" t="s">
        <v>40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 t="s">
        <v>40</v>
      </c>
      <c r="T102" s="1">
        <v>20</v>
      </c>
      <c r="U102" s="1">
        <v>10</v>
      </c>
      <c r="V102" s="1">
        <f t="shared" si="28"/>
        <v>200</v>
      </c>
      <c r="W102" s="1"/>
      <c r="X102" s="1"/>
      <c r="Y102" s="1">
        <f t="shared" si="27"/>
        <v>0</v>
      </c>
      <c r="Z102" s="1"/>
      <c r="AA102" s="1"/>
      <c r="AB102" s="1">
        <f t="shared" si="26"/>
        <v>0</v>
      </c>
      <c r="AC102" s="1">
        <v>20</v>
      </c>
      <c r="AD102" s="1">
        <v>15</v>
      </c>
      <c r="AE102" s="1">
        <f t="shared" si="25"/>
        <v>300</v>
      </c>
      <c r="AF102" s="1"/>
      <c r="AG102" s="1"/>
      <c r="AH102" s="1">
        <f t="shared" si="18"/>
        <v>0</v>
      </c>
      <c r="AI102" s="1" t="s">
        <v>40</v>
      </c>
      <c r="AJ102" s="1"/>
      <c r="AK102" s="1"/>
      <c r="AL102" s="1">
        <f t="shared" ref="AL102:AL131" si="38">AK102*AJ102</f>
        <v>0</v>
      </c>
      <c r="AM102" s="1"/>
      <c r="AN102" s="1"/>
      <c r="AO102" s="1">
        <f t="shared" si="33"/>
        <v>0</v>
      </c>
      <c r="AP102" s="2" t="s">
        <v>357</v>
      </c>
      <c r="AQ102" s="2" t="s">
        <v>300</v>
      </c>
      <c r="AR102" s="1" t="s">
        <v>8</v>
      </c>
      <c r="AS102" s="1">
        <f t="shared" si="34"/>
        <v>700</v>
      </c>
      <c r="AT102" s="1">
        <f t="shared" si="35"/>
        <v>721</v>
      </c>
      <c r="AU102" s="1">
        <v>9.94</v>
      </c>
      <c r="AV102" s="1">
        <f t="shared" ref="AV102:AV131" si="39">AU102*AT102</f>
        <v>7166.74</v>
      </c>
      <c r="AW102" s="1">
        <v>168.92</v>
      </c>
      <c r="AX102" s="1">
        <f t="shared" si="36"/>
        <v>185.81200000000001</v>
      </c>
      <c r="AY102" s="1">
        <f t="shared" si="37"/>
        <v>198.81884000000002</v>
      </c>
      <c r="AZ102" s="1" t="s">
        <v>200</v>
      </c>
      <c r="BA102" s="1" t="s">
        <v>201</v>
      </c>
    </row>
    <row r="103" spans="1:53" x14ac:dyDescent="0.25">
      <c r="A103" s="1">
        <v>95</v>
      </c>
      <c r="B103" s="1" t="s">
        <v>91</v>
      </c>
      <c r="C103" s="1" t="s">
        <v>8</v>
      </c>
      <c r="D103" s="1"/>
      <c r="E103" s="1"/>
      <c r="F103" s="1"/>
      <c r="G103" s="1">
        <v>20</v>
      </c>
      <c r="H103" s="1">
        <v>200</v>
      </c>
      <c r="I103" s="1">
        <f t="shared" si="16"/>
        <v>4000</v>
      </c>
      <c r="J103" s="1"/>
      <c r="K103" s="1"/>
      <c r="L103" s="1">
        <f t="shared" si="32"/>
        <v>0</v>
      </c>
      <c r="M103" s="1"/>
      <c r="N103" s="1"/>
      <c r="O103" s="1">
        <f t="shared" si="31"/>
        <v>0</v>
      </c>
      <c r="P103" s="1"/>
      <c r="Q103" s="1"/>
      <c r="R103" s="1">
        <f t="shared" si="29"/>
        <v>0</v>
      </c>
      <c r="S103" s="1" t="s">
        <v>91</v>
      </c>
      <c r="T103" s="1"/>
      <c r="U103" s="1"/>
      <c r="V103" s="1">
        <f t="shared" si="28"/>
        <v>0</v>
      </c>
      <c r="W103" s="1"/>
      <c r="X103" s="1"/>
      <c r="Y103" s="1">
        <f t="shared" si="27"/>
        <v>0</v>
      </c>
      <c r="Z103" s="1"/>
      <c r="AA103" s="1"/>
      <c r="AB103" s="1">
        <f t="shared" si="26"/>
        <v>0</v>
      </c>
      <c r="AC103" s="1"/>
      <c r="AD103" s="1"/>
      <c r="AE103" s="1">
        <f t="shared" si="25"/>
        <v>0</v>
      </c>
      <c r="AF103" s="1"/>
      <c r="AG103" s="1"/>
      <c r="AH103" s="1">
        <f t="shared" si="18"/>
        <v>0</v>
      </c>
      <c r="AI103" s="1" t="s">
        <v>91</v>
      </c>
      <c r="AJ103" s="1"/>
      <c r="AK103" s="1"/>
      <c r="AL103" s="1">
        <f t="shared" si="38"/>
        <v>0</v>
      </c>
      <c r="AM103" s="1"/>
      <c r="AN103" s="1"/>
      <c r="AO103" s="1">
        <f t="shared" si="33"/>
        <v>0</v>
      </c>
      <c r="AP103" s="2" t="s">
        <v>357</v>
      </c>
      <c r="AQ103" s="2" t="s">
        <v>254</v>
      </c>
      <c r="AR103" s="1" t="s">
        <v>8</v>
      </c>
      <c r="AS103" s="1">
        <f t="shared" si="34"/>
        <v>4000</v>
      </c>
      <c r="AT103" s="1">
        <f t="shared" si="35"/>
        <v>4120</v>
      </c>
      <c r="AU103" s="1">
        <v>7.45</v>
      </c>
      <c r="AV103" s="1">
        <f t="shared" si="39"/>
        <v>30694</v>
      </c>
      <c r="AW103" s="1">
        <v>190</v>
      </c>
      <c r="AX103" s="1">
        <f t="shared" si="36"/>
        <v>209.00000000000003</v>
      </c>
      <c r="AY103" s="1">
        <f t="shared" si="37"/>
        <v>223.63000000000005</v>
      </c>
      <c r="AZ103" s="1" t="s">
        <v>200</v>
      </c>
      <c r="BA103" s="1" t="s">
        <v>201</v>
      </c>
    </row>
    <row r="104" spans="1:53" ht="30" x14ac:dyDescent="0.25">
      <c r="A104" s="1">
        <v>96</v>
      </c>
      <c r="B104" s="1" t="s">
        <v>174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 t="s">
        <v>174</v>
      </c>
      <c r="T104" s="1"/>
      <c r="U104" s="1"/>
      <c r="V104" s="1"/>
      <c r="W104" s="1"/>
      <c r="X104" s="1"/>
      <c r="Y104" s="1"/>
      <c r="Z104" s="1">
        <v>30</v>
      </c>
      <c r="AA104" s="1">
        <v>20</v>
      </c>
      <c r="AB104" s="1">
        <f t="shared" si="26"/>
        <v>600</v>
      </c>
      <c r="AC104" s="1"/>
      <c r="AD104" s="1"/>
      <c r="AE104" s="1">
        <f t="shared" si="25"/>
        <v>0</v>
      </c>
      <c r="AF104" s="1"/>
      <c r="AG104" s="1"/>
      <c r="AH104" s="1">
        <f t="shared" ref="AH104:AH131" si="40">AG104*AF104</f>
        <v>0</v>
      </c>
      <c r="AI104" s="1" t="s">
        <v>174</v>
      </c>
      <c r="AJ104" s="1"/>
      <c r="AK104" s="1"/>
      <c r="AL104" s="1">
        <f t="shared" si="38"/>
        <v>0</v>
      </c>
      <c r="AM104" s="1"/>
      <c r="AN104" s="1"/>
      <c r="AO104" s="1">
        <f t="shared" si="33"/>
        <v>0</v>
      </c>
      <c r="AP104" s="2" t="s">
        <v>358</v>
      </c>
      <c r="AQ104" s="2" t="s">
        <v>255</v>
      </c>
      <c r="AR104" s="1" t="s">
        <v>7</v>
      </c>
      <c r="AS104" s="1">
        <f t="shared" si="34"/>
        <v>600</v>
      </c>
      <c r="AT104" s="1">
        <f t="shared" si="35"/>
        <v>618</v>
      </c>
      <c r="AU104" s="1">
        <v>11.12</v>
      </c>
      <c r="AV104" s="1">
        <f t="shared" si="39"/>
        <v>6872.16</v>
      </c>
      <c r="AW104" s="1">
        <v>47.25</v>
      </c>
      <c r="AX104" s="1">
        <f t="shared" si="36"/>
        <v>51.975000000000001</v>
      </c>
      <c r="AY104" s="1">
        <f t="shared" si="37"/>
        <v>55.613250000000008</v>
      </c>
      <c r="AZ104" s="1" t="s">
        <v>201</v>
      </c>
      <c r="BA104" s="1" t="s">
        <v>201</v>
      </c>
    </row>
    <row r="105" spans="1:53" x14ac:dyDescent="0.25">
      <c r="A105" s="1">
        <v>97</v>
      </c>
      <c r="B105" s="1" t="s">
        <v>132</v>
      </c>
      <c r="C105" s="1" t="s">
        <v>6</v>
      </c>
      <c r="D105" s="1"/>
      <c r="E105" s="1"/>
      <c r="F105" s="1"/>
      <c r="G105" s="1"/>
      <c r="H105" s="1"/>
      <c r="I105" s="1"/>
      <c r="J105" s="1"/>
      <c r="K105" s="1"/>
      <c r="L105" s="1"/>
      <c r="M105" s="1">
        <v>20</v>
      </c>
      <c r="N105" s="1">
        <v>30</v>
      </c>
      <c r="O105" s="1">
        <f t="shared" si="31"/>
        <v>600</v>
      </c>
      <c r="P105" s="1"/>
      <c r="Q105" s="1"/>
      <c r="R105" s="1">
        <f t="shared" si="29"/>
        <v>0</v>
      </c>
      <c r="S105" s="1" t="s">
        <v>132</v>
      </c>
      <c r="T105" s="1"/>
      <c r="U105" s="1"/>
      <c r="V105" s="1">
        <f t="shared" si="28"/>
        <v>0</v>
      </c>
      <c r="W105" s="1"/>
      <c r="X105" s="1"/>
      <c r="Y105" s="1">
        <f t="shared" si="27"/>
        <v>0</v>
      </c>
      <c r="Z105" s="1"/>
      <c r="AA105" s="1"/>
      <c r="AB105" s="1">
        <f t="shared" si="26"/>
        <v>0</v>
      </c>
      <c r="AC105" s="1"/>
      <c r="AD105" s="1"/>
      <c r="AE105" s="1">
        <f t="shared" si="25"/>
        <v>0</v>
      </c>
      <c r="AF105" s="1"/>
      <c r="AG105" s="1"/>
      <c r="AH105" s="1">
        <f t="shared" si="40"/>
        <v>0</v>
      </c>
      <c r="AI105" s="1" t="s">
        <v>132</v>
      </c>
      <c r="AJ105" s="1"/>
      <c r="AK105" s="1"/>
      <c r="AL105" s="1">
        <f t="shared" si="38"/>
        <v>0</v>
      </c>
      <c r="AM105" s="1"/>
      <c r="AN105" s="1"/>
      <c r="AO105" s="1">
        <f t="shared" si="33"/>
        <v>0</v>
      </c>
      <c r="AP105" s="2" t="s">
        <v>359</v>
      </c>
      <c r="AQ105" s="2" t="s">
        <v>256</v>
      </c>
      <c r="AR105" s="1" t="s">
        <v>6</v>
      </c>
      <c r="AS105" s="1">
        <f t="shared" si="34"/>
        <v>600</v>
      </c>
      <c r="AT105" s="1">
        <f t="shared" si="35"/>
        <v>618</v>
      </c>
      <c r="AU105" s="1">
        <v>20.34</v>
      </c>
      <c r="AV105" s="1">
        <f t="shared" si="39"/>
        <v>12570.12</v>
      </c>
      <c r="AW105" s="1">
        <v>518.34</v>
      </c>
      <c r="AX105" s="1">
        <f t="shared" si="36"/>
        <v>570.17400000000009</v>
      </c>
      <c r="AY105" s="1">
        <f t="shared" si="37"/>
        <v>610.08618000000013</v>
      </c>
      <c r="AZ105" s="1" t="s">
        <v>200</v>
      </c>
      <c r="BA105" s="1" t="s">
        <v>201</v>
      </c>
    </row>
    <row r="106" spans="1:53" ht="30" x14ac:dyDescent="0.25">
      <c r="A106" s="1">
        <v>98</v>
      </c>
      <c r="B106" s="1" t="s">
        <v>133</v>
      </c>
      <c r="C106" s="1" t="s">
        <v>6</v>
      </c>
      <c r="D106" s="1"/>
      <c r="E106" s="1"/>
      <c r="F106" s="1"/>
      <c r="G106" s="1"/>
      <c r="H106" s="1"/>
      <c r="I106" s="1"/>
      <c r="J106" s="1"/>
      <c r="K106" s="1"/>
      <c r="L106" s="1"/>
      <c r="M106" s="1">
        <v>20</v>
      </c>
      <c r="N106" s="1">
        <v>20</v>
      </c>
      <c r="O106" s="1">
        <f t="shared" si="31"/>
        <v>400</v>
      </c>
      <c r="P106" s="1"/>
      <c r="Q106" s="1"/>
      <c r="R106" s="1">
        <f t="shared" si="29"/>
        <v>0</v>
      </c>
      <c r="S106" s="1" t="s">
        <v>133</v>
      </c>
      <c r="T106" s="1"/>
      <c r="U106" s="1"/>
      <c r="V106" s="1">
        <f t="shared" si="28"/>
        <v>0</v>
      </c>
      <c r="W106" s="1"/>
      <c r="X106" s="1"/>
      <c r="Y106" s="1">
        <f t="shared" si="27"/>
        <v>0</v>
      </c>
      <c r="Z106" s="1"/>
      <c r="AA106" s="1"/>
      <c r="AB106" s="1">
        <f t="shared" si="26"/>
        <v>0</v>
      </c>
      <c r="AC106" s="1"/>
      <c r="AD106" s="1"/>
      <c r="AE106" s="1">
        <f t="shared" si="25"/>
        <v>0</v>
      </c>
      <c r="AF106" s="1"/>
      <c r="AG106" s="1"/>
      <c r="AH106" s="1">
        <f t="shared" si="40"/>
        <v>0</v>
      </c>
      <c r="AI106" s="1" t="s">
        <v>133</v>
      </c>
      <c r="AJ106" s="1"/>
      <c r="AK106" s="1"/>
      <c r="AL106" s="1">
        <f t="shared" si="38"/>
        <v>0</v>
      </c>
      <c r="AM106" s="1"/>
      <c r="AN106" s="1"/>
      <c r="AO106" s="1">
        <f t="shared" si="33"/>
        <v>0</v>
      </c>
      <c r="AP106" s="2" t="s">
        <v>359</v>
      </c>
      <c r="AQ106" s="2" t="s">
        <v>257</v>
      </c>
      <c r="AR106" s="1" t="s">
        <v>6</v>
      </c>
      <c r="AS106" s="1">
        <f t="shared" si="34"/>
        <v>400</v>
      </c>
      <c r="AT106" s="1">
        <f t="shared" si="35"/>
        <v>412</v>
      </c>
      <c r="AU106" s="1">
        <v>6.16</v>
      </c>
      <c r="AV106" s="1">
        <f t="shared" si="39"/>
        <v>2537.92</v>
      </c>
      <c r="AW106" s="1">
        <v>157.05000000000001</v>
      </c>
      <c r="AX106" s="1">
        <f t="shared" si="36"/>
        <v>172.75500000000002</v>
      </c>
      <c r="AY106" s="1">
        <f t="shared" si="37"/>
        <v>184.84785000000002</v>
      </c>
      <c r="AZ106" s="1" t="s">
        <v>200</v>
      </c>
      <c r="BA106" s="1" t="s">
        <v>201</v>
      </c>
    </row>
    <row r="107" spans="1:53" ht="30" x14ac:dyDescent="0.25">
      <c r="A107" s="1">
        <v>99</v>
      </c>
      <c r="B107" s="1" t="s">
        <v>70</v>
      </c>
      <c r="C107" s="1" t="s">
        <v>7</v>
      </c>
      <c r="D107" s="1">
        <v>5</v>
      </c>
      <c r="E107" s="1">
        <v>10</v>
      </c>
      <c r="F107" s="1">
        <f t="shared" si="15"/>
        <v>50</v>
      </c>
      <c r="G107" s="1"/>
      <c r="H107" s="1"/>
      <c r="I107" s="1">
        <f t="shared" ref="I107:I131" si="41">H107*G107</f>
        <v>0</v>
      </c>
      <c r="J107" s="1"/>
      <c r="K107" s="1"/>
      <c r="L107" s="1">
        <f t="shared" si="32"/>
        <v>0</v>
      </c>
      <c r="M107" s="1"/>
      <c r="N107" s="1"/>
      <c r="O107" s="1">
        <f t="shared" si="31"/>
        <v>0</v>
      </c>
      <c r="P107" s="1"/>
      <c r="Q107" s="1"/>
      <c r="R107" s="1">
        <f t="shared" si="29"/>
        <v>0</v>
      </c>
      <c r="S107" s="1" t="s">
        <v>70</v>
      </c>
      <c r="T107" s="1"/>
      <c r="U107" s="1"/>
      <c r="V107" s="1">
        <f t="shared" si="28"/>
        <v>0</v>
      </c>
      <c r="W107" s="1"/>
      <c r="X107" s="1"/>
      <c r="Y107" s="1">
        <f t="shared" si="27"/>
        <v>0</v>
      </c>
      <c r="Z107" s="1">
        <v>10</v>
      </c>
      <c r="AA107" s="1">
        <v>20</v>
      </c>
      <c r="AB107" s="1">
        <f t="shared" si="26"/>
        <v>200</v>
      </c>
      <c r="AC107" s="1"/>
      <c r="AD107" s="1"/>
      <c r="AE107" s="1">
        <f t="shared" si="25"/>
        <v>0</v>
      </c>
      <c r="AF107" s="1"/>
      <c r="AG107" s="1"/>
      <c r="AH107" s="1">
        <f t="shared" si="40"/>
        <v>0</v>
      </c>
      <c r="AI107" s="1" t="s">
        <v>70</v>
      </c>
      <c r="AJ107" s="1"/>
      <c r="AK107" s="1"/>
      <c r="AL107" s="1">
        <f t="shared" si="38"/>
        <v>0</v>
      </c>
      <c r="AM107" s="1"/>
      <c r="AN107" s="1"/>
      <c r="AO107" s="1">
        <f t="shared" si="33"/>
        <v>0</v>
      </c>
      <c r="AP107" s="2" t="s">
        <v>404</v>
      </c>
      <c r="AQ107" s="2" t="s">
        <v>258</v>
      </c>
      <c r="AR107" s="1" t="s">
        <v>7</v>
      </c>
      <c r="AS107" s="1">
        <f t="shared" si="34"/>
        <v>250</v>
      </c>
      <c r="AT107" s="1">
        <f t="shared" si="35"/>
        <v>257.5</v>
      </c>
      <c r="AU107" s="1">
        <v>2.33</v>
      </c>
      <c r="AV107" s="1">
        <f t="shared" si="39"/>
        <v>599.97500000000002</v>
      </c>
      <c r="AW107" s="1">
        <v>19.78</v>
      </c>
      <c r="AX107" s="1">
        <f t="shared" si="36"/>
        <v>21.758000000000003</v>
      </c>
      <c r="AY107" s="1">
        <f t="shared" si="37"/>
        <v>23.281060000000004</v>
      </c>
      <c r="AZ107" s="1" t="s">
        <v>201</v>
      </c>
      <c r="BA107" s="1" t="s">
        <v>201</v>
      </c>
    </row>
    <row r="108" spans="1:53" ht="30" x14ac:dyDescent="0.25">
      <c r="A108" s="1">
        <v>100</v>
      </c>
      <c r="B108" s="1" t="s">
        <v>43</v>
      </c>
      <c r="C108" s="1" t="s">
        <v>15</v>
      </c>
      <c r="D108" s="1">
        <v>1</v>
      </c>
      <c r="E108" s="1">
        <v>40</v>
      </c>
      <c r="F108" s="1">
        <f t="shared" si="15"/>
        <v>40</v>
      </c>
      <c r="G108" s="1"/>
      <c r="H108" s="1"/>
      <c r="I108" s="1">
        <f t="shared" si="41"/>
        <v>0</v>
      </c>
      <c r="J108" s="1"/>
      <c r="K108" s="1"/>
      <c r="L108" s="1">
        <f t="shared" si="32"/>
        <v>0</v>
      </c>
      <c r="M108" s="1"/>
      <c r="N108" s="1"/>
      <c r="O108" s="1">
        <f t="shared" si="31"/>
        <v>0</v>
      </c>
      <c r="P108" s="1"/>
      <c r="Q108" s="1"/>
      <c r="R108" s="1">
        <f t="shared" si="29"/>
        <v>0</v>
      </c>
      <c r="S108" s="1" t="s">
        <v>43</v>
      </c>
      <c r="T108" s="1"/>
      <c r="U108" s="1"/>
      <c r="V108" s="1">
        <f t="shared" si="28"/>
        <v>0</v>
      </c>
      <c r="W108" s="1"/>
      <c r="X108" s="1"/>
      <c r="Y108" s="1">
        <f t="shared" si="27"/>
        <v>0</v>
      </c>
      <c r="Z108" s="1"/>
      <c r="AA108" s="1"/>
      <c r="AB108" s="1">
        <f t="shared" si="26"/>
        <v>0</v>
      </c>
      <c r="AC108" s="1"/>
      <c r="AD108" s="1"/>
      <c r="AE108" s="1">
        <f t="shared" si="25"/>
        <v>0</v>
      </c>
      <c r="AF108" s="1"/>
      <c r="AG108" s="1"/>
      <c r="AH108" s="1">
        <f t="shared" si="40"/>
        <v>0</v>
      </c>
      <c r="AI108" s="1" t="s">
        <v>43</v>
      </c>
      <c r="AJ108" s="1"/>
      <c r="AK108" s="1"/>
      <c r="AL108" s="1">
        <f t="shared" si="38"/>
        <v>0</v>
      </c>
      <c r="AM108" s="1"/>
      <c r="AN108" s="1"/>
      <c r="AO108" s="1">
        <f t="shared" si="33"/>
        <v>0</v>
      </c>
      <c r="AP108" s="2" t="s">
        <v>405</v>
      </c>
      <c r="AQ108" s="2" t="s">
        <v>259</v>
      </c>
      <c r="AR108" s="1" t="s">
        <v>15</v>
      </c>
      <c r="AS108" s="1">
        <f t="shared" si="34"/>
        <v>40</v>
      </c>
      <c r="AT108" s="1">
        <f t="shared" si="35"/>
        <v>41.2</v>
      </c>
      <c r="AU108" s="1">
        <v>60.22</v>
      </c>
      <c r="AV108" s="1">
        <f t="shared" si="39"/>
        <v>2481.0640000000003</v>
      </c>
      <c r="AW108" s="1">
        <v>255.84</v>
      </c>
      <c r="AX108" s="1">
        <f t="shared" si="36"/>
        <v>281.42400000000004</v>
      </c>
      <c r="AY108" s="1">
        <f t="shared" si="37"/>
        <v>301.12368000000004</v>
      </c>
      <c r="AZ108" s="1" t="s">
        <v>201</v>
      </c>
      <c r="BA108" s="1" t="s">
        <v>201</v>
      </c>
    </row>
    <row r="109" spans="1:53" ht="150" x14ac:dyDescent="0.25">
      <c r="A109" s="1">
        <v>101</v>
      </c>
      <c r="B109" s="1" t="s">
        <v>18</v>
      </c>
      <c r="C109" s="1" t="s">
        <v>15</v>
      </c>
      <c r="D109" s="1">
        <v>5</v>
      </c>
      <c r="E109" s="1">
        <v>550</v>
      </c>
      <c r="F109" s="1">
        <f t="shared" si="15"/>
        <v>2750</v>
      </c>
      <c r="G109" s="1"/>
      <c r="H109" s="1"/>
      <c r="I109" s="1">
        <f t="shared" si="41"/>
        <v>0</v>
      </c>
      <c r="J109" s="1"/>
      <c r="K109" s="1"/>
      <c r="L109" s="1">
        <f t="shared" si="32"/>
        <v>0</v>
      </c>
      <c r="M109" s="1"/>
      <c r="N109" s="1"/>
      <c r="O109" s="1">
        <f t="shared" si="31"/>
        <v>0</v>
      </c>
      <c r="P109" s="1">
        <v>5</v>
      </c>
      <c r="Q109" s="1">
        <v>80</v>
      </c>
      <c r="R109" s="1">
        <f t="shared" si="29"/>
        <v>400</v>
      </c>
      <c r="S109" s="1" t="s">
        <v>18</v>
      </c>
      <c r="T109" s="1">
        <v>5</v>
      </c>
      <c r="U109" s="1">
        <v>10</v>
      </c>
      <c r="V109" s="1">
        <f t="shared" si="28"/>
        <v>50</v>
      </c>
      <c r="W109" s="1"/>
      <c r="X109" s="1"/>
      <c r="Y109" s="1">
        <f t="shared" si="27"/>
        <v>0</v>
      </c>
      <c r="Z109" s="1">
        <v>5</v>
      </c>
      <c r="AA109" s="1">
        <v>20</v>
      </c>
      <c r="AB109" s="1">
        <f t="shared" si="26"/>
        <v>100</v>
      </c>
      <c r="AC109" s="1"/>
      <c r="AD109" s="1"/>
      <c r="AE109" s="1">
        <f t="shared" si="25"/>
        <v>0</v>
      </c>
      <c r="AF109" s="1"/>
      <c r="AG109" s="1"/>
      <c r="AH109" s="1">
        <f t="shared" si="40"/>
        <v>0</v>
      </c>
      <c r="AI109" s="1" t="s">
        <v>18</v>
      </c>
      <c r="AJ109" s="1"/>
      <c r="AK109" s="1"/>
      <c r="AL109" s="1">
        <f t="shared" si="38"/>
        <v>0</v>
      </c>
      <c r="AM109" s="1"/>
      <c r="AN109" s="1"/>
      <c r="AO109" s="1">
        <f t="shared" si="33"/>
        <v>0</v>
      </c>
      <c r="AP109" s="2" t="s">
        <v>435</v>
      </c>
      <c r="AQ109" s="2" t="s">
        <v>18</v>
      </c>
      <c r="AR109" s="1" t="s">
        <v>15</v>
      </c>
      <c r="AS109" s="1">
        <f t="shared" si="34"/>
        <v>3350</v>
      </c>
      <c r="AT109" s="1">
        <f t="shared" si="35"/>
        <v>3450.5</v>
      </c>
      <c r="AU109" s="1">
        <v>97.05</v>
      </c>
      <c r="AV109" s="1">
        <f t="shared" si="39"/>
        <v>334871.02499999997</v>
      </c>
      <c r="AW109" s="1">
        <v>82.46</v>
      </c>
      <c r="AX109" s="1">
        <f t="shared" si="36"/>
        <v>90.706000000000003</v>
      </c>
      <c r="AY109" s="1">
        <f t="shared" si="37"/>
        <v>97.055420000000012</v>
      </c>
      <c r="AZ109" s="1" t="s">
        <v>200</v>
      </c>
      <c r="BA109" s="1" t="s">
        <v>200</v>
      </c>
    </row>
    <row r="110" spans="1:53" ht="120" x14ac:dyDescent="0.25">
      <c r="A110" s="1">
        <v>102</v>
      </c>
      <c r="B110" s="1" t="s">
        <v>163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 t="s">
        <v>163</v>
      </c>
      <c r="T110" s="1">
        <v>10</v>
      </c>
      <c r="U110" s="1">
        <v>10</v>
      </c>
      <c r="V110" s="1">
        <f t="shared" si="28"/>
        <v>100</v>
      </c>
      <c r="W110" s="1"/>
      <c r="X110" s="1"/>
      <c r="Y110" s="1">
        <f t="shared" si="27"/>
        <v>0</v>
      </c>
      <c r="Z110" s="1"/>
      <c r="AA110" s="1"/>
      <c r="AB110" s="1">
        <f t="shared" si="26"/>
        <v>0</v>
      </c>
      <c r="AC110" s="1"/>
      <c r="AD110" s="1"/>
      <c r="AE110" s="1">
        <f t="shared" si="25"/>
        <v>0</v>
      </c>
      <c r="AF110" s="1">
        <v>10</v>
      </c>
      <c r="AG110" s="1">
        <v>800</v>
      </c>
      <c r="AH110" s="1">
        <f t="shared" si="40"/>
        <v>8000</v>
      </c>
      <c r="AI110" s="1" t="s">
        <v>163</v>
      </c>
      <c r="AJ110" s="1">
        <v>10</v>
      </c>
      <c r="AK110" s="1">
        <v>1309</v>
      </c>
      <c r="AL110" s="1">
        <f t="shared" si="38"/>
        <v>13090</v>
      </c>
      <c r="AM110" s="1">
        <v>10</v>
      </c>
      <c r="AN110" s="1">
        <v>226</v>
      </c>
      <c r="AO110" s="1">
        <f t="shared" si="33"/>
        <v>2260</v>
      </c>
      <c r="AP110" s="2" t="s">
        <v>436</v>
      </c>
      <c r="AQ110" s="2" t="s">
        <v>406</v>
      </c>
      <c r="AR110" s="1" t="s">
        <v>15</v>
      </c>
      <c r="AS110" s="1">
        <f t="shared" si="34"/>
        <v>23550</v>
      </c>
      <c r="AT110" s="1">
        <f t="shared" si="35"/>
        <v>24256.5</v>
      </c>
      <c r="AU110" s="1">
        <v>29.42</v>
      </c>
      <c r="AV110" s="1">
        <f t="shared" si="39"/>
        <v>713626.2300000001</v>
      </c>
      <c r="AW110" s="1">
        <v>25</v>
      </c>
      <c r="AX110" s="1">
        <f t="shared" si="36"/>
        <v>27.500000000000004</v>
      </c>
      <c r="AY110" s="1">
        <f t="shared" si="37"/>
        <v>29.425000000000004</v>
      </c>
      <c r="AZ110" s="1" t="s">
        <v>201</v>
      </c>
      <c r="BA110" s="1" t="s">
        <v>200</v>
      </c>
    </row>
    <row r="111" spans="1:53" ht="30" x14ac:dyDescent="0.25">
      <c r="A111" s="1">
        <v>103</v>
      </c>
      <c r="B111" s="1" t="s">
        <v>59</v>
      </c>
      <c r="C111" s="1" t="s">
        <v>7</v>
      </c>
      <c r="D111" s="1">
        <v>8</v>
      </c>
      <c r="E111" s="1">
        <v>5</v>
      </c>
      <c r="F111" s="1">
        <f t="shared" si="15"/>
        <v>40</v>
      </c>
      <c r="G111" s="1"/>
      <c r="H111" s="1"/>
      <c r="I111" s="1">
        <f t="shared" si="41"/>
        <v>0</v>
      </c>
      <c r="J111" s="1"/>
      <c r="K111" s="1"/>
      <c r="L111" s="1">
        <f t="shared" si="32"/>
        <v>0</v>
      </c>
      <c r="M111" s="1"/>
      <c r="N111" s="1"/>
      <c r="O111" s="1">
        <f t="shared" si="31"/>
        <v>0</v>
      </c>
      <c r="P111" s="1"/>
      <c r="Q111" s="1"/>
      <c r="R111" s="1">
        <f t="shared" si="29"/>
        <v>0</v>
      </c>
      <c r="S111" s="1" t="s">
        <v>59</v>
      </c>
      <c r="T111" s="1"/>
      <c r="U111" s="1"/>
      <c r="V111" s="1">
        <f t="shared" si="28"/>
        <v>0</v>
      </c>
      <c r="W111" s="1"/>
      <c r="X111" s="1"/>
      <c r="Y111" s="1">
        <f t="shared" si="27"/>
        <v>0</v>
      </c>
      <c r="Z111" s="1"/>
      <c r="AA111" s="1"/>
      <c r="AB111" s="1">
        <f t="shared" si="26"/>
        <v>0</v>
      </c>
      <c r="AC111" s="1"/>
      <c r="AD111" s="1"/>
      <c r="AE111" s="1">
        <f t="shared" ref="AE111:AE131" si="42">AD111*AC111</f>
        <v>0</v>
      </c>
      <c r="AF111" s="1"/>
      <c r="AG111" s="1"/>
      <c r="AH111" s="1">
        <f t="shared" si="40"/>
        <v>0</v>
      </c>
      <c r="AI111" s="1" t="s">
        <v>59</v>
      </c>
      <c r="AJ111" s="1"/>
      <c r="AK111" s="1"/>
      <c r="AL111" s="1">
        <f t="shared" si="38"/>
        <v>0</v>
      </c>
      <c r="AM111" s="1"/>
      <c r="AN111" s="1"/>
      <c r="AO111" s="1">
        <f t="shared" si="33"/>
        <v>0</v>
      </c>
      <c r="AP111" s="2" t="s">
        <v>437</v>
      </c>
      <c r="AQ111" s="2" t="s">
        <v>260</v>
      </c>
      <c r="AR111" s="1" t="s">
        <v>7</v>
      </c>
      <c r="AS111" s="1">
        <f t="shared" si="34"/>
        <v>40</v>
      </c>
      <c r="AT111" s="1">
        <f t="shared" si="35"/>
        <v>41.2</v>
      </c>
      <c r="AU111" s="1">
        <v>51.23</v>
      </c>
      <c r="AV111" s="1">
        <f t="shared" si="39"/>
        <v>2110.6759999999999</v>
      </c>
      <c r="AW111" s="1">
        <v>217.64</v>
      </c>
      <c r="AX111" s="1">
        <f t="shared" si="36"/>
        <v>239.404</v>
      </c>
      <c r="AY111" s="1">
        <f t="shared" si="37"/>
        <v>256.16228000000001</v>
      </c>
      <c r="AZ111" s="1" t="s">
        <v>200</v>
      </c>
      <c r="BA111" s="1" t="s">
        <v>201</v>
      </c>
    </row>
    <row r="112" spans="1:53" x14ac:dyDescent="0.25">
      <c r="A112" s="1">
        <v>104</v>
      </c>
      <c r="B112" s="1" t="s">
        <v>34</v>
      </c>
      <c r="C112" s="1" t="s">
        <v>6</v>
      </c>
      <c r="D112" s="1"/>
      <c r="E112" s="1"/>
      <c r="F112" s="1"/>
      <c r="G112" s="1"/>
      <c r="H112" s="1"/>
      <c r="I112" s="1"/>
      <c r="J112" s="1"/>
      <c r="K112" s="1"/>
      <c r="L112" s="1"/>
      <c r="M112" s="1">
        <v>10</v>
      </c>
      <c r="N112" s="1">
        <v>5</v>
      </c>
      <c r="O112" s="1">
        <f t="shared" si="31"/>
        <v>50</v>
      </c>
      <c r="P112" s="1"/>
      <c r="Q112" s="1"/>
      <c r="R112" s="1">
        <f t="shared" si="29"/>
        <v>0</v>
      </c>
      <c r="S112" s="1" t="s">
        <v>34</v>
      </c>
      <c r="T112" s="1"/>
      <c r="U112" s="1"/>
      <c r="V112" s="1">
        <f t="shared" si="28"/>
        <v>0</v>
      </c>
      <c r="W112" s="1"/>
      <c r="X112" s="1"/>
      <c r="Y112" s="1">
        <f t="shared" si="27"/>
        <v>0</v>
      </c>
      <c r="Z112" s="1"/>
      <c r="AA112" s="1"/>
      <c r="AB112" s="1">
        <f t="shared" si="26"/>
        <v>0</v>
      </c>
      <c r="AC112" s="1"/>
      <c r="AD112" s="1"/>
      <c r="AE112" s="1">
        <f t="shared" si="42"/>
        <v>0</v>
      </c>
      <c r="AF112" s="1"/>
      <c r="AG112" s="1"/>
      <c r="AH112" s="1">
        <f t="shared" si="40"/>
        <v>0</v>
      </c>
      <c r="AI112" s="1" t="s">
        <v>34</v>
      </c>
      <c r="AJ112" s="1"/>
      <c r="AK112" s="1"/>
      <c r="AL112" s="1">
        <f t="shared" si="38"/>
        <v>0</v>
      </c>
      <c r="AM112" s="1"/>
      <c r="AN112" s="1"/>
      <c r="AO112" s="1">
        <f t="shared" si="33"/>
        <v>0</v>
      </c>
      <c r="AP112" s="2" t="s">
        <v>361</v>
      </c>
      <c r="AQ112" s="2" t="s">
        <v>301</v>
      </c>
      <c r="AR112" s="1" t="s">
        <v>6</v>
      </c>
      <c r="AS112" s="1">
        <f t="shared" si="34"/>
        <v>50</v>
      </c>
      <c r="AT112" s="1">
        <f t="shared" si="35"/>
        <v>51.5</v>
      </c>
      <c r="AU112" s="1">
        <v>1.86</v>
      </c>
      <c r="AV112" s="1">
        <f t="shared" si="39"/>
        <v>95.79</v>
      </c>
      <c r="AW112" s="1">
        <v>157.69999999999999</v>
      </c>
      <c r="AX112" s="1">
        <f t="shared" si="36"/>
        <v>173.47</v>
      </c>
      <c r="AY112" s="1">
        <f t="shared" si="37"/>
        <v>185.6129</v>
      </c>
      <c r="AZ112" s="1" t="s">
        <v>201</v>
      </c>
      <c r="BA112" s="1" t="s">
        <v>201</v>
      </c>
    </row>
    <row r="113" spans="1:53" ht="30" x14ac:dyDescent="0.25">
      <c r="A113" s="1">
        <v>105</v>
      </c>
      <c r="B113" s="1" t="s">
        <v>111</v>
      </c>
      <c r="C113" s="1" t="s">
        <v>7</v>
      </c>
      <c r="D113" s="1"/>
      <c r="E113" s="1"/>
      <c r="F113" s="1"/>
      <c r="G113" s="1">
        <v>10</v>
      </c>
      <c r="H113" s="1">
        <v>100</v>
      </c>
      <c r="I113" s="1">
        <f t="shared" si="41"/>
        <v>1000</v>
      </c>
      <c r="J113" s="1"/>
      <c r="K113" s="1"/>
      <c r="L113" s="1">
        <f t="shared" si="32"/>
        <v>0</v>
      </c>
      <c r="M113" s="1"/>
      <c r="N113" s="1"/>
      <c r="O113" s="1">
        <f t="shared" si="31"/>
        <v>0</v>
      </c>
      <c r="P113" s="1"/>
      <c r="Q113" s="1"/>
      <c r="R113" s="1">
        <f t="shared" si="29"/>
        <v>0</v>
      </c>
      <c r="S113" s="1" t="s">
        <v>111</v>
      </c>
      <c r="T113" s="1"/>
      <c r="U113" s="1"/>
      <c r="V113" s="1">
        <f t="shared" si="28"/>
        <v>0</v>
      </c>
      <c r="W113" s="1"/>
      <c r="X113" s="1"/>
      <c r="Y113" s="1">
        <f t="shared" si="27"/>
        <v>0</v>
      </c>
      <c r="Z113" s="1"/>
      <c r="AA113" s="1"/>
      <c r="AB113" s="1">
        <f t="shared" ref="AB113:AB131" si="43">AA113*Z113</f>
        <v>0</v>
      </c>
      <c r="AC113" s="1">
        <v>10</v>
      </c>
      <c r="AD113" s="1">
        <v>15</v>
      </c>
      <c r="AE113" s="1">
        <f t="shared" si="42"/>
        <v>150</v>
      </c>
      <c r="AF113" s="1"/>
      <c r="AG113" s="1"/>
      <c r="AH113" s="1">
        <f t="shared" si="40"/>
        <v>0</v>
      </c>
      <c r="AI113" s="1" t="s">
        <v>111</v>
      </c>
      <c r="AJ113" s="1"/>
      <c r="AK113" s="1"/>
      <c r="AL113" s="1">
        <f t="shared" si="38"/>
        <v>0</v>
      </c>
      <c r="AM113" s="1"/>
      <c r="AN113" s="1"/>
      <c r="AO113" s="1">
        <f t="shared" si="33"/>
        <v>0</v>
      </c>
      <c r="AP113" s="2" t="s">
        <v>432</v>
      </c>
      <c r="AQ113" s="2" t="s">
        <v>302</v>
      </c>
      <c r="AR113" s="1" t="s">
        <v>7</v>
      </c>
      <c r="AS113" s="1">
        <f t="shared" si="34"/>
        <v>1150</v>
      </c>
      <c r="AT113" s="1">
        <f t="shared" si="35"/>
        <v>1184.5</v>
      </c>
      <c r="AU113" s="1">
        <v>23.69</v>
      </c>
      <c r="AV113" s="1">
        <f t="shared" si="39"/>
        <v>28060.805</v>
      </c>
      <c r="AW113" s="1">
        <v>100.63</v>
      </c>
      <c r="AX113" s="1">
        <f t="shared" si="36"/>
        <v>110.693</v>
      </c>
      <c r="AY113" s="1">
        <f t="shared" si="37"/>
        <v>118.44151000000001</v>
      </c>
      <c r="AZ113" s="1" t="s">
        <v>200</v>
      </c>
      <c r="BA113" s="1" t="s">
        <v>201</v>
      </c>
    </row>
    <row r="114" spans="1:53" x14ac:dyDescent="0.25">
      <c r="A114" s="1">
        <v>106</v>
      </c>
      <c r="B114" s="1" t="s">
        <v>51</v>
      </c>
      <c r="C114" s="1" t="s">
        <v>7</v>
      </c>
      <c r="D114" s="1">
        <v>3</v>
      </c>
      <c r="E114" s="1">
        <v>40</v>
      </c>
      <c r="F114" s="1">
        <f t="shared" si="15"/>
        <v>120</v>
      </c>
      <c r="G114" s="1">
        <v>5</v>
      </c>
      <c r="H114" s="1">
        <v>300</v>
      </c>
      <c r="I114" s="1">
        <f t="shared" si="41"/>
        <v>1500</v>
      </c>
      <c r="J114" s="1"/>
      <c r="K114" s="1"/>
      <c r="L114" s="1">
        <f t="shared" si="32"/>
        <v>0</v>
      </c>
      <c r="M114" s="1"/>
      <c r="N114" s="1"/>
      <c r="O114" s="1">
        <f t="shared" si="31"/>
        <v>0</v>
      </c>
      <c r="P114" s="1"/>
      <c r="Q114" s="1"/>
      <c r="R114" s="1">
        <f t="shared" si="29"/>
        <v>0</v>
      </c>
      <c r="S114" s="1" t="s">
        <v>51</v>
      </c>
      <c r="T114" s="1"/>
      <c r="U114" s="1"/>
      <c r="V114" s="1">
        <f t="shared" si="28"/>
        <v>0</v>
      </c>
      <c r="W114" s="1"/>
      <c r="X114" s="1"/>
      <c r="Y114" s="1">
        <f t="shared" si="27"/>
        <v>0</v>
      </c>
      <c r="Z114" s="1"/>
      <c r="AA114" s="1"/>
      <c r="AB114" s="1">
        <f t="shared" si="43"/>
        <v>0</v>
      </c>
      <c r="AC114" s="1"/>
      <c r="AD114" s="1"/>
      <c r="AE114" s="1">
        <f t="shared" si="42"/>
        <v>0</v>
      </c>
      <c r="AF114" s="1"/>
      <c r="AG114" s="1"/>
      <c r="AH114" s="1">
        <f t="shared" si="40"/>
        <v>0</v>
      </c>
      <c r="AI114" s="1" t="s">
        <v>51</v>
      </c>
      <c r="AJ114" s="1"/>
      <c r="AK114" s="1"/>
      <c r="AL114" s="1">
        <f t="shared" si="38"/>
        <v>0</v>
      </c>
      <c r="AM114" s="1"/>
      <c r="AN114" s="1"/>
      <c r="AO114" s="1">
        <f t="shared" si="33"/>
        <v>0</v>
      </c>
      <c r="AP114" s="2" t="s">
        <v>362</v>
      </c>
      <c r="AQ114" s="2" t="s">
        <v>51</v>
      </c>
      <c r="AR114" s="1" t="s">
        <v>7</v>
      </c>
      <c r="AS114" s="1">
        <f t="shared" si="34"/>
        <v>1620</v>
      </c>
      <c r="AT114" s="1">
        <f t="shared" si="35"/>
        <v>1668.6000000000001</v>
      </c>
      <c r="AU114" s="1">
        <v>46</v>
      </c>
      <c r="AV114" s="1">
        <f t="shared" si="39"/>
        <v>76755.600000000006</v>
      </c>
      <c r="AW114" s="1"/>
      <c r="AX114" s="1">
        <f t="shared" si="36"/>
        <v>0</v>
      </c>
      <c r="AY114" s="1">
        <f t="shared" si="37"/>
        <v>0</v>
      </c>
      <c r="AZ114" s="1" t="s">
        <v>201</v>
      </c>
      <c r="BA114" s="1" t="s">
        <v>201</v>
      </c>
    </row>
    <row r="115" spans="1:53" ht="30" x14ac:dyDescent="0.25">
      <c r="A115" s="1">
        <v>107</v>
      </c>
      <c r="B115" s="1" t="s">
        <v>69</v>
      </c>
      <c r="C115" s="1" t="s">
        <v>15</v>
      </c>
      <c r="D115" s="1">
        <v>10</v>
      </c>
      <c r="E115" s="1">
        <v>15</v>
      </c>
      <c r="F115" s="1">
        <f t="shared" si="15"/>
        <v>150</v>
      </c>
      <c r="G115" s="1"/>
      <c r="H115" s="1"/>
      <c r="I115" s="1">
        <f t="shared" si="41"/>
        <v>0</v>
      </c>
      <c r="J115" s="1"/>
      <c r="K115" s="1"/>
      <c r="L115" s="1">
        <f t="shared" si="32"/>
        <v>0</v>
      </c>
      <c r="M115" s="1"/>
      <c r="N115" s="1"/>
      <c r="O115" s="1">
        <f t="shared" si="31"/>
        <v>0</v>
      </c>
      <c r="P115" s="1"/>
      <c r="Q115" s="1"/>
      <c r="R115" s="1">
        <f t="shared" si="29"/>
        <v>0</v>
      </c>
      <c r="S115" s="1" t="s">
        <v>69</v>
      </c>
      <c r="T115" s="1"/>
      <c r="U115" s="1"/>
      <c r="V115" s="1">
        <f t="shared" si="28"/>
        <v>0</v>
      </c>
      <c r="W115" s="1"/>
      <c r="X115" s="1"/>
      <c r="Y115" s="1">
        <f t="shared" ref="Y115:Y131" si="44">X115*W115</f>
        <v>0</v>
      </c>
      <c r="Z115" s="1"/>
      <c r="AA115" s="1"/>
      <c r="AB115" s="1">
        <f t="shared" si="43"/>
        <v>0</v>
      </c>
      <c r="AC115" s="1"/>
      <c r="AD115" s="1"/>
      <c r="AE115" s="1">
        <f t="shared" si="42"/>
        <v>0</v>
      </c>
      <c r="AF115" s="1"/>
      <c r="AG115" s="1"/>
      <c r="AH115" s="1">
        <f t="shared" si="40"/>
        <v>0</v>
      </c>
      <c r="AI115" s="1" t="s">
        <v>69</v>
      </c>
      <c r="AJ115" s="1"/>
      <c r="AK115" s="1"/>
      <c r="AL115" s="1">
        <f t="shared" si="38"/>
        <v>0</v>
      </c>
      <c r="AM115" s="1"/>
      <c r="AN115" s="1"/>
      <c r="AO115" s="1">
        <f t="shared" si="33"/>
        <v>0</v>
      </c>
      <c r="AP115" s="2" t="s">
        <v>363</v>
      </c>
      <c r="AQ115" s="2" t="s">
        <v>69</v>
      </c>
      <c r="AR115" s="1" t="s">
        <v>15</v>
      </c>
      <c r="AS115" s="1">
        <f t="shared" si="34"/>
        <v>150</v>
      </c>
      <c r="AT115" s="1">
        <f t="shared" si="35"/>
        <v>154.5</v>
      </c>
      <c r="AU115" s="1">
        <v>1019.61</v>
      </c>
      <c r="AV115" s="1">
        <f t="shared" si="39"/>
        <v>157529.745</v>
      </c>
      <c r="AW115" s="1">
        <v>866.28</v>
      </c>
      <c r="AX115" s="1">
        <f t="shared" si="36"/>
        <v>952.90800000000002</v>
      </c>
      <c r="AY115" s="1">
        <f t="shared" si="37"/>
        <v>1019.6115600000001</v>
      </c>
      <c r="AZ115" s="1" t="s">
        <v>201</v>
      </c>
      <c r="BA115" s="1" t="s">
        <v>201</v>
      </c>
    </row>
    <row r="116" spans="1:53" ht="180" x14ac:dyDescent="0.25">
      <c r="A116" s="1">
        <v>108</v>
      </c>
      <c r="B116" s="1" t="s">
        <v>52</v>
      </c>
      <c r="C116" s="1" t="s">
        <v>15</v>
      </c>
      <c r="D116" s="1">
        <v>3</v>
      </c>
      <c r="E116" s="1">
        <v>300</v>
      </c>
      <c r="F116" s="1">
        <f t="shared" si="15"/>
        <v>900</v>
      </c>
      <c r="G116" s="1"/>
      <c r="H116" s="1"/>
      <c r="I116" s="1">
        <f t="shared" si="41"/>
        <v>0</v>
      </c>
      <c r="J116" s="1"/>
      <c r="K116" s="1"/>
      <c r="L116" s="1">
        <f t="shared" si="32"/>
        <v>0</v>
      </c>
      <c r="M116" s="1"/>
      <c r="N116" s="1"/>
      <c r="O116" s="1">
        <f t="shared" si="31"/>
        <v>0</v>
      </c>
      <c r="P116" s="1"/>
      <c r="Q116" s="1"/>
      <c r="R116" s="1">
        <f t="shared" si="29"/>
        <v>0</v>
      </c>
      <c r="S116" s="1" t="s">
        <v>52</v>
      </c>
      <c r="T116" s="1"/>
      <c r="U116" s="1"/>
      <c r="V116" s="1">
        <f t="shared" si="28"/>
        <v>0</v>
      </c>
      <c r="W116" s="1"/>
      <c r="X116" s="1"/>
      <c r="Y116" s="1">
        <f t="shared" si="44"/>
        <v>0</v>
      </c>
      <c r="Z116" s="1"/>
      <c r="AA116" s="1"/>
      <c r="AB116" s="1">
        <f t="shared" si="43"/>
        <v>0</v>
      </c>
      <c r="AC116" s="1"/>
      <c r="AD116" s="1"/>
      <c r="AE116" s="1">
        <f t="shared" si="42"/>
        <v>0</v>
      </c>
      <c r="AF116" s="1"/>
      <c r="AG116" s="1"/>
      <c r="AH116" s="1">
        <f t="shared" si="40"/>
        <v>0</v>
      </c>
      <c r="AI116" s="1" t="s">
        <v>52</v>
      </c>
      <c r="AJ116" s="1"/>
      <c r="AK116" s="1"/>
      <c r="AL116" s="1">
        <f t="shared" si="38"/>
        <v>0</v>
      </c>
      <c r="AM116" s="1"/>
      <c r="AN116" s="1"/>
      <c r="AO116" s="1">
        <f t="shared" si="33"/>
        <v>0</v>
      </c>
      <c r="AP116" s="2" t="s">
        <v>438</v>
      </c>
      <c r="AQ116" s="2" t="s">
        <v>52</v>
      </c>
      <c r="AR116" s="1" t="s">
        <v>15</v>
      </c>
      <c r="AS116" s="1">
        <f t="shared" si="34"/>
        <v>900</v>
      </c>
      <c r="AT116" s="1">
        <f t="shared" si="35"/>
        <v>927</v>
      </c>
      <c r="AU116" s="1">
        <v>119.39</v>
      </c>
      <c r="AV116" s="1">
        <f t="shared" si="39"/>
        <v>110674.53</v>
      </c>
      <c r="AW116" s="1">
        <v>101.44</v>
      </c>
      <c r="AX116" s="1">
        <f t="shared" si="36"/>
        <v>111.584</v>
      </c>
      <c r="AY116" s="1">
        <f t="shared" si="37"/>
        <v>119.39488000000001</v>
      </c>
      <c r="AZ116" s="1" t="s">
        <v>200</v>
      </c>
      <c r="BA116" s="1" t="s">
        <v>200</v>
      </c>
    </row>
    <row r="117" spans="1:53" ht="30" x14ac:dyDescent="0.25">
      <c r="A117" s="1">
        <v>109</v>
      </c>
      <c r="B117" s="1" t="s">
        <v>154</v>
      </c>
      <c r="C117" s="1" t="s">
        <v>7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>
        <v>10</v>
      </c>
      <c r="Q117" s="1">
        <v>80</v>
      </c>
      <c r="R117" s="1">
        <f t="shared" si="29"/>
        <v>800</v>
      </c>
      <c r="S117" s="1" t="s">
        <v>154</v>
      </c>
      <c r="T117" s="1"/>
      <c r="U117" s="1"/>
      <c r="V117" s="1">
        <f t="shared" ref="V117:V131" si="45">U117*T117</f>
        <v>0</v>
      </c>
      <c r="W117" s="1"/>
      <c r="X117" s="1"/>
      <c r="Y117" s="1">
        <f t="shared" si="44"/>
        <v>0</v>
      </c>
      <c r="Z117" s="1"/>
      <c r="AA117" s="1"/>
      <c r="AB117" s="1">
        <f t="shared" si="43"/>
        <v>0</v>
      </c>
      <c r="AC117" s="1">
        <v>10</v>
      </c>
      <c r="AD117" s="1">
        <v>15</v>
      </c>
      <c r="AE117" s="1">
        <f t="shared" si="42"/>
        <v>150</v>
      </c>
      <c r="AF117" s="1"/>
      <c r="AG117" s="1"/>
      <c r="AH117" s="1">
        <f t="shared" si="40"/>
        <v>0</v>
      </c>
      <c r="AI117" s="1" t="s">
        <v>154</v>
      </c>
      <c r="AJ117" s="1"/>
      <c r="AK117" s="1"/>
      <c r="AL117" s="1">
        <f t="shared" si="38"/>
        <v>0</v>
      </c>
      <c r="AM117" s="1"/>
      <c r="AN117" s="1"/>
      <c r="AO117" s="1">
        <f t="shared" si="33"/>
        <v>0</v>
      </c>
      <c r="AP117" s="2" t="s">
        <v>364</v>
      </c>
      <c r="AQ117" s="2" t="s">
        <v>261</v>
      </c>
      <c r="AR117" s="1" t="s">
        <v>7</v>
      </c>
      <c r="AS117" s="1">
        <f t="shared" si="34"/>
        <v>950</v>
      </c>
      <c r="AT117" s="1">
        <f t="shared" si="35"/>
        <v>978.5</v>
      </c>
      <c r="AU117" s="1">
        <v>21.19</v>
      </c>
      <c r="AV117" s="1">
        <f t="shared" si="39"/>
        <v>20734.415000000001</v>
      </c>
      <c r="AW117" s="1">
        <v>90.04</v>
      </c>
      <c r="AX117" s="1">
        <f t="shared" si="36"/>
        <v>99.044000000000011</v>
      </c>
      <c r="AY117" s="1">
        <f t="shared" si="37"/>
        <v>105.97708000000002</v>
      </c>
      <c r="AZ117" s="1" t="s">
        <v>201</v>
      </c>
      <c r="BA117" s="1" t="s">
        <v>201</v>
      </c>
    </row>
    <row r="118" spans="1:53" ht="60" x14ac:dyDescent="0.25">
      <c r="A118" s="1">
        <v>110</v>
      </c>
      <c r="B118" s="1" t="s">
        <v>73</v>
      </c>
      <c r="C118" s="1" t="s">
        <v>15</v>
      </c>
      <c r="D118" s="1">
        <v>20</v>
      </c>
      <c r="E118" s="1">
        <v>50</v>
      </c>
      <c r="F118" s="1">
        <f t="shared" si="15"/>
        <v>1000</v>
      </c>
      <c r="G118" s="1"/>
      <c r="H118" s="1"/>
      <c r="I118" s="1">
        <f t="shared" si="41"/>
        <v>0</v>
      </c>
      <c r="J118" s="1"/>
      <c r="K118" s="1"/>
      <c r="L118" s="1">
        <f t="shared" si="32"/>
        <v>0</v>
      </c>
      <c r="M118" s="1"/>
      <c r="N118" s="1"/>
      <c r="O118" s="1">
        <f t="shared" si="31"/>
        <v>0</v>
      </c>
      <c r="P118" s="1"/>
      <c r="Q118" s="1"/>
      <c r="R118" s="1">
        <f t="shared" si="29"/>
        <v>0</v>
      </c>
      <c r="S118" s="1" t="s">
        <v>73</v>
      </c>
      <c r="T118" s="1"/>
      <c r="U118" s="1"/>
      <c r="V118" s="1">
        <f t="shared" si="45"/>
        <v>0</v>
      </c>
      <c r="W118" s="1"/>
      <c r="X118" s="1"/>
      <c r="Y118" s="1">
        <f t="shared" si="44"/>
        <v>0</v>
      </c>
      <c r="Z118" s="1"/>
      <c r="AA118" s="1"/>
      <c r="AB118" s="1">
        <f t="shared" si="43"/>
        <v>0</v>
      </c>
      <c r="AC118" s="1"/>
      <c r="AD118" s="1"/>
      <c r="AE118" s="1">
        <f t="shared" si="42"/>
        <v>0</v>
      </c>
      <c r="AF118" s="1"/>
      <c r="AG118" s="1"/>
      <c r="AH118" s="1">
        <f t="shared" si="40"/>
        <v>0</v>
      </c>
      <c r="AI118" s="1" t="s">
        <v>73</v>
      </c>
      <c r="AJ118" s="1"/>
      <c r="AK118" s="1"/>
      <c r="AL118" s="1">
        <f t="shared" si="38"/>
        <v>0</v>
      </c>
      <c r="AM118" s="1"/>
      <c r="AN118" s="1"/>
      <c r="AO118" s="1">
        <f t="shared" si="33"/>
        <v>0</v>
      </c>
      <c r="AP118" s="2" t="s">
        <v>439</v>
      </c>
      <c r="AQ118" s="2" t="s">
        <v>262</v>
      </c>
      <c r="AR118" s="1" t="s">
        <v>15</v>
      </c>
      <c r="AS118" s="1">
        <f t="shared" si="34"/>
        <v>1000</v>
      </c>
      <c r="AT118" s="1">
        <f t="shared" si="35"/>
        <v>1030</v>
      </c>
      <c r="AU118" s="1">
        <v>339.74</v>
      </c>
      <c r="AV118" s="1">
        <f t="shared" si="39"/>
        <v>349932.2</v>
      </c>
      <c r="AW118" s="1">
        <v>288.64999999999998</v>
      </c>
      <c r="AX118" s="1">
        <f t="shared" si="36"/>
        <v>317.51499999999999</v>
      </c>
      <c r="AY118" s="1">
        <f t="shared" si="37"/>
        <v>339.74105000000003</v>
      </c>
      <c r="AZ118" s="1" t="s">
        <v>201</v>
      </c>
      <c r="BA118" s="1" t="s">
        <v>200</v>
      </c>
    </row>
    <row r="119" spans="1:53" ht="30" x14ac:dyDescent="0.25">
      <c r="A119" s="1">
        <v>111</v>
      </c>
      <c r="B119" s="1" t="s">
        <v>187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 t="s">
        <v>187</v>
      </c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>
        <v>10</v>
      </c>
      <c r="AG119" s="1">
        <v>800</v>
      </c>
      <c r="AH119" s="1">
        <f t="shared" si="40"/>
        <v>8000</v>
      </c>
      <c r="AI119" s="1" t="s">
        <v>187</v>
      </c>
      <c r="AJ119" s="1"/>
      <c r="AK119" s="1"/>
      <c r="AL119" s="1">
        <f t="shared" si="38"/>
        <v>0</v>
      </c>
      <c r="AM119" s="1"/>
      <c r="AN119" s="1"/>
      <c r="AO119" s="1">
        <f t="shared" si="33"/>
        <v>0</v>
      </c>
      <c r="AP119" s="2" t="s">
        <v>407</v>
      </c>
      <c r="AQ119" s="2" t="s">
        <v>187</v>
      </c>
      <c r="AR119" s="1" t="s">
        <v>15</v>
      </c>
      <c r="AS119" s="1">
        <f t="shared" si="34"/>
        <v>8000</v>
      </c>
      <c r="AT119" s="1">
        <f t="shared" si="35"/>
        <v>8240</v>
      </c>
      <c r="AU119" s="1">
        <v>106</v>
      </c>
      <c r="AV119" s="1">
        <f t="shared" si="39"/>
        <v>873440</v>
      </c>
      <c r="AW119" s="1">
        <v>90.06</v>
      </c>
      <c r="AX119" s="1">
        <f t="shared" si="36"/>
        <v>99.066000000000017</v>
      </c>
      <c r="AY119" s="1">
        <f t="shared" si="37"/>
        <v>106.00062000000003</v>
      </c>
      <c r="AZ119" s="1" t="s">
        <v>200</v>
      </c>
      <c r="BA119" s="1" t="s">
        <v>201</v>
      </c>
    </row>
    <row r="120" spans="1:53" x14ac:dyDescent="0.25">
      <c r="A120" s="1">
        <v>112</v>
      </c>
      <c r="B120" s="1" t="s">
        <v>41</v>
      </c>
      <c r="C120" s="1" t="s">
        <v>15</v>
      </c>
      <c r="D120" s="1">
        <v>1</v>
      </c>
      <c r="E120" s="1">
        <v>20</v>
      </c>
      <c r="F120" s="1">
        <f t="shared" si="15"/>
        <v>20</v>
      </c>
      <c r="G120" s="1"/>
      <c r="H120" s="1"/>
      <c r="I120" s="1">
        <f t="shared" si="41"/>
        <v>0</v>
      </c>
      <c r="J120" s="1"/>
      <c r="K120" s="1"/>
      <c r="L120" s="1">
        <f t="shared" si="32"/>
        <v>0</v>
      </c>
      <c r="M120" s="1"/>
      <c r="N120" s="1"/>
      <c r="O120" s="1">
        <f t="shared" si="31"/>
        <v>0</v>
      </c>
      <c r="P120" s="1"/>
      <c r="Q120" s="1"/>
      <c r="R120" s="1">
        <f t="shared" si="29"/>
        <v>0</v>
      </c>
      <c r="S120" s="1" t="s">
        <v>41</v>
      </c>
      <c r="T120" s="1"/>
      <c r="U120" s="1"/>
      <c r="V120" s="1">
        <f t="shared" si="45"/>
        <v>0</v>
      </c>
      <c r="W120" s="1"/>
      <c r="X120" s="1"/>
      <c r="Y120" s="1">
        <f t="shared" si="44"/>
        <v>0</v>
      </c>
      <c r="Z120" s="1"/>
      <c r="AA120" s="1"/>
      <c r="AB120" s="1">
        <f t="shared" si="43"/>
        <v>0</v>
      </c>
      <c r="AC120" s="1"/>
      <c r="AD120" s="1"/>
      <c r="AE120" s="1">
        <f t="shared" si="42"/>
        <v>0</v>
      </c>
      <c r="AF120" s="1"/>
      <c r="AG120" s="1"/>
      <c r="AH120" s="1">
        <f t="shared" si="40"/>
        <v>0</v>
      </c>
      <c r="AI120" s="1" t="s">
        <v>41</v>
      </c>
      <c r="AJ120" s="1"/>
      <c r="AK120" s="1"/>
      <c r="AL120" s="1">
        <f t="shared" si="38"/>
        <v>0</v>
      </c>
      <c r="AM120" s="1"/>
      <c r="AN120" s="1"/>
      <c r="AO120" s="1">
        <f t="shared" si="33"/>
        <v>0</v>
      </c>
      <c r="AP120" s="2" t="s">
        <v>365</v>
      </c>
      <c r="AQ120" s="2" t="s">
        <v>41</v>
      </c>
      <c r="AR120" s="1" t="s">
        <v>15</v>
      </c>
      <c r="AS120" s="1">
        <f t="shared" si="34"/>
        <v>20</v>
      </c>
      <c r="AT120" s="1">
        <f t="shared" si="35"/>
        <v>20.6</v>
      </c>
      <c r="AU120" s="1">
        <v>69.8</v>
      </c>
      <c r="AV120" s="1">
        <f t="shared" si="39"/>
        <v>1437.88</v>
      </c>
      <c r="AW120" s="1">
        <v>59.3</v>
      </c>
      <c r="AX120" s="1">
        <f t="shared" si="36"/>
        <v>65.23</v>
      </c>
      <c r="AY120" s="1">
        <f t="shared" si="37"/>
        <v>69.79610000000001</v>
      </c>
      <c r="AZ120" s="1" t="s">
        <v>201</v>
      </c>
      <c r="BA120" s="1" t="s">
        <v>201</v>
      </c>
    </row>
    <row r="121" spans="1:53" ht="30" x14ac:dyDescent="0.25">
      <c r="A121" s="1">
        <v>113</v>
      </c>
      <c r="B121" s="1" t="s">
        <v>33</v>
      </c>
      <c r="C121" s="1" t="s">
        <v>7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>
        <v>10</v>
      </c>
      <c r="Q121" s="1">
        <v>60</v>
      </c>
      <c r="R121" s="1">
        <f t="shared" si="29"/>
        <v>600</v>
      </c>
      <c r="S121" s="1" t="s">
        <v>33</v>
      </c>
      <c r="T121" s="1"/>
      <c r="U121" s="1"/>
      <c r="V121" s="1">
        <f t="shared" si="45"/>
        <v>0</v>
      </c>
      <c r="W121" s="1"/>
      <c r="X121" s="1"/>
      <c r="Y121" s="1">
        <f t="shared" si="44"/>
        <v>0</v>
      </c>
      <c r="Z121" s="1"/>
      <c r="AA121" s="1"/>
      <c r="AB121" s="1">
        <f t="shared" si="43"/>
        <v>0</v>
      </c>
      <c r="AC121" s="1"/>
      <c r="AD121" s="1"/>
      <c r="AE121" s="1">
        <f t="shared" si="42"/>
        <v>0</v>
      </c>
      <c r="AF121" s="1">
        <v>10</v>
      </c>
      <c r="AG121" s="1">
        <v>800</v>
      </c>
      <c r="AH121" s="1">
        <f t="shared" si="40"/>
        <v>8000</v>
      </c>
      <c r="AI121" s="1" t="s">
        <v>33</v>
      </c>
      <c r="AJ121" s="1"/>
      <c r="AK121" s="1"/>
      <c r="AL121" s="1">
        <f t="shared" si="38"/>
        <v>0</v>
      </c>
      <c r="AM121" s="1"/>
      <c r="AN121" s="1"/>
      <c r="AO121" s="1">
        <f t="shared" si="33"/>
        <v>0</v>
      </c>
      <c r="AP121" s="2" t="s">
        <v>366</v>
      </c>
      <c r="AQ121" s="2" t="s">
        <v>303</v>
      </c>
      <c r="AR121" s="1" t="s">
        <v>7</v>
      </c>
      <c r="AS121" s="1">
        <f t="shared" si="34"/>
        <v>8600</v>
      </c>
      <c r="AT121" s="1">
        <f t="shared" si="35"/>
        <v>8858</v>
      </c>
      <c r="AU121" s="1">
        <v>20.6</v>
      </c>
      <c r="AV121" s="1">
        <f t="shared" si="39"/>
        <v>182474.80000000002</v>
      </c>
      <c r="AW121" s="1">
        <v>175</v>
      </c>
      <c r="AX121" s="1">
        <f t="shared" si="36"/>
        <v>192.50000000000003</v>
      </c>
      <c r="AY121" s="1">
        <f t="shared" si="37"/>
        <v>205.97500000000005</v>
      </c>
      <c r="AZ121" s="1" t="s">
        <v>200</v>
      </c>
      <c r="BA121" s="1" t="s">
        <v>200</v>
      </c>
    </row>
    <row r="122" spans="1:53" ht="30" x14ac:dyDescent="0.25">
      <c r="A122" s="1">
        <v>114</v>
      </c>
      <c r="B122" s="1" t="s">
        <v>21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 t="s">
        <v>21</v>
      </c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>
        <v>10</v>
      </c>
      <c r="AG122" s="1">
        <v>800</v>
      </c>
      <c r="AH122" s="1">
        <f t="shared" si="40"/>
        <v>8000</v>
      </c>
      <c r="AI122" s="1" t="s">
        <v>21</v>
      </c>
      <c r="AJ122" s="1"/>
      <c r="AK122" s="1"/>
      <c r="AL122" s="1">
        <f t="shared" si="38"/>
        <v>0</v>
      </c>
      <c r="AM122" s="1"/>
      <c r="AN122" s="1"/>
      <c r="AO122" s="1">
        <f t="shared" si="33"/>
        <v>0</v>
      </c>
      <c r="AP122" s="2" t="s">
        <v>367</v>
      </c>
      <c r="AQ122" s="2" t="s">
        <v>305</v>
      </c>
      <c r="AR122" s="1" t="s">
        <v>6</v>
      </c>
      <c r="AS122" s="1">
        <f t="shared" si="34"/>
        <v>8000</v>
      </c>
      <c r="AT122" s="1">
        <f t="shared" si="35"/>
        <v>8240</v>
      </c>
      <c r="AU122" s="1">
        <v>2.69</v>
      </c>
      <c r="AV122" s="1">
        <f t="shared" si="39"/>
        <v>22165.599999999999</v>
      </c>
      <c r="AW122" s="1">
        <v>228.96</v>
      </c>
      <c r="AX122" s="1">
        <f t="shared" si="36"/>
        <v>251.85600000000002</v>
      </c>
      <c r="AY122" s="1">
        <f t="shared" si="37"/>
        <v>269.48592000000002</v>
      </c>
      <c r="AZ122" s="1" t="s">
        <v>200</v>
      </c>
      <c r="BA122" s="1" t="s">
        <v>201</v>
      </c>
    </row>
    <row r="123" spans="1:53" ht="30" x14ac:dyDescent="0.25">
      <c r="A123" s="1">
        <v>115</v>
      </c>
      <c r="B123" s="1" t="s">
        <v>57</v>
      </c>
      <c r="C123" s="1" t="s">
        <v>7</v>
      </c>
      <c r="D123" s="1">
        <v>4</v>
      </c>
      <c r="E123" s="1">
        <v>200</v>
      </c>
      <c r="F123" s="1">
        <f t="shared" si="15"/>
        <v>800</v>
      </c>
      <c r="G123" s="1"/>
      <c r="H123" s="1"/>
      <c r="I123" s="1">
        <f t="shared" si="41"/>
        <v>0</v>
      </c>
      <c r="J123" s="1"/>
      <c r="K123" s="1"/>
      <c r="L123" s="1">
        <f t="shared" si="32"/>
        <v>0</v>
      </c>
      <c r="M123" s="1"/>
      <c r="N123" s="1"/>
      <c r="O123" s="1">
        <f t="shared" si="31"/>
        <v>0</v>
      </c>
      <c r="P123" s="1"/>
      <c r="Q123" s="1"/>
      <c r="R123" s="1">
        <f t="shared" si="29"/>
        <v>0</v>
      </c>
      <c r="S123" s="1" t="s">
        <v>57</v>
      </c>
      <c r="T123" s="1"/>
      <c r="U123" s="1"/>
      <c r="V123" s="1">
        <f t="shared" si="45"/>
        <v>0</v>
      </c>
      <c r="W123" s="1"/>
      <c r="X123" s="1"/>
      <c r="Y123" s="1">
        <f t="shared" si="44"/>
        <v>0</v>
      </c>
      <c r="Z123" s="1"/>
      <c r="AA123" s="1"/>
      <c r="AB123" s="1">
        <f t="shared" si="43"/>
        <v>0</v>
      </c>
      <c r="AC123" s="1"/>
      <c r="AD123" s="1"/>
      <c r="AE123" s="1">
        <f t="shared" si="42"/>
        <v>0</v>
      </c>
      <c r="AF123" s="1"/>
      <c r="AG123" s="1"/>
      <c r="AH123" s="1">
        <f t="shared" si="40"/>
        <v>0</v>
      </c>
      <c r="AI123" s="1" t="s">
        <v>57</v>
      </c>
      <c r="AJ123" s="1"/>
      <c r="AK123" s="1"/>
      <c r="AL123" s="1">
        <f t="shared" si="38"/>
        <v>0</v>
      </c>
      <c r="AM123" s="1"/>
      <c r="AN123" s="1"/>
      <c r="AO123" s="1">
        <f t="shared" si="33"/>
        <v>0</v>
      </c>
      <c r="AP123" s="2" t="s">
        <v>408</v>
      </c>
      <c r="AQ123" s="2" t="s">
        <v>306</v>
      </c>
      <c r="AR123" s="1" t="s">
        <v>7</v>
      </c>
      <c r="AS123" s="1">
        <f t="shared" si="34"/>
        <v>800</v>
      </c>
      <c r="AT123" s="1">
        <f t="shared" si="35"/>
        <v>824</v>
      </c>
      <c r="AU123" s="1">
        <v>37.020000000000003</v>
      </c>
      <c r="AV123" s="1">
        <f t="shared" si="39"/>
        <v>30504.480000000003</v>
      </c>
      <c r="AW123" s="1">
        <v>157.25</v>
      </c>
      <c r="AX123" s="1">
        <f t="shared" si="36"/>
        <v>172.97500000000002</v>
      </c>
      <c r="AY123" s="1">
        <f t="shared" si="37"/>
        <v>185.08325000000002</v>
      </c>
      <c r="AZ123" s="1" t="s">
        <v>200</v>
      </c>
      <c r="BA123" s="1" t="s">
        <v>201</v>
      </c>
    </row>
    <row r="124" spans="1:53" x14ac:dyDescent="0.25">
      <c r="A124" s="1">
        <v>116</v>
      </c>
      <c r="B124" s="1" t="s">
        <v>195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 t="s">
        <v>195</v>
      </c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 t="s">
        <v>195</v>
      </c>
      <c r="AJ124" s="1"/>
      <c r="AK124" s="1"/>
      <c r="AL124" s="1"/>
      <c r="AM124" s="1">
        <v>10</v>
      </c>
      <c r="AN124" s="1">
        <v>226</v>
      </c>
      <c r="AO124" s="1">
        <f t="shared" si="33"/>
        <v>2260</v>
      </c>
      <c r="AP124" s="2" t="s">
        <v>368</v>
      </c>
      <c r="AQ124" s="2" t="s">
        <v>263</v>
      </c>
      <c r="AR124" s="1" t="s">
        <v>54</v>
      </c>
      <c r="AS124" s="1">
        <f t="shared" si="34"/>
        <v>2260</v>
      </c>
      <c r="AT124" s="1">
        <f t="shared" si="35"/>
        <v>2327.8000000000002</v>
      </c>
      <c r="AU124" s="1">
        <v>117.7</v>
      </c>
      <c r="AV124" s="1">
        <f t="shared" si="39"/>
        <v>273982.06000000006</v>
      </c>
      <c r="AW124" s="1">
        <v>1000</v>
      </c>
      <c r="AX124" s="1">
        <f t="shared" si="36"/>
        <v>1100</v>
      </c>
      <c r="AY124" s="1">
        <f t="shared" si="37"/>
        <v>1177</v>
      </c>
      <c r="AZ124" s="1" t="s">
        <v>201</v>
      </c>
      <c r="BA124" s="1" t="s">
        <v>201</v>
      </c>
    </row>
    <row r="125" spans="1:53" x14ac:dyDescent="0.25">
      <c r="A125" s="1">
        <v>117</v>
      </c>
      <c r="B125" s="1" t="s">
        <v>55</v>
      </c>
      <c r="C125" s="1" t="s">
        <v>54</v>
      </c>
      <c r="D125" s="1">
        <v>22</v>
      </c>
      <c r="E125" s="1">
        <v>150</v>
      </c>
      <c r="F125" s="1">
        <f t="shared" si="15"/>
        <v>3300</v>
      </c>
      <c r="G125" s="1"/>
      <c r="H125" s="1"/>
      <c r="I125" s="1">
        <f t="shared" si="41"/>
        <v>0</v>
      </c>
      <c r="J125" s="1"/>
      <c r="K125" s="1"/>
      <c r="L125" s="1">
        <f t="shared" si="32"/>
        <v>0</v>
      </c>
      <c r="M125" s="1"/>
      <c r="N125" s="1"/>
      <c r="O125" s="1">
        <f t="shared" si="31"/>
        <v>0</v>
      </c>
      <c r="P125" s="1"/>
      <c r="Q125" s="1"/>
      <c r="R125" s="1">
        <f t="shared" ref="R125:R131" si="46">Q125*P125</f>
        <v>0</v>
      </c>
      <c r="S125" s="1" t="s">
        <v>55</v>
      </c>
      <c r="T125" s="1"/>
      <c r="U125" s="1"/>
      <c r="V125" s="1">
        <f t="shared" si="45"/>
        <v>0</v>
      </c>
      <c r="W125" s="1"/>
      <c r="X125" s="1"/>
      <c r="Y125" s="1">
        <f t="shared" si="44"/>
        <v>0</v>
      </c>
      <c r="Z125" s="1"/>
      <c r="AA125" s="1"/>
      <c r="AB125" s="1">
        <f t="shared" si="43"/>
        <v>0</v>
      </c>
      <c r="AC125" s="1"/>
      <c r="AD125" s="1"/>
      <c r="AE125" s="1">
        <f t="shared" si="42"/>
        <v>0</v>
      </c>
      <c r="AF125" s="1"/>
      <c r="AG125" s="1"/>
      <c r="AH125" s="1">
        <f t="shared" si="40"/>
        <v>0</v>
      </c>
      <c r="AI125" s="1" t="s">
        <v>55</v>
      </c>
      <c r="AJ125" s="1"/>
      <c r="AK125" s="1"/>
      <c r="AL125" s="1">
        <f t="shared" si="38"/>
        <v>0</v>
      </c>
      <c r="AM125" s="1"/>
      <c r="AN125" s="1"/>
      <c r="AO125" s="1">
        <f t="shared" si="33"/>
        <v>0</v>
      </c>
      <c r="AP125" s="2" t="s">
        <v>368</v>
      </c>
      <c r="AQ125" s="2" t="s">
        <v>264</v>
      </c>
      <c r="AR125" s="1" t="s">
        <v>54</v>
      </c>
      <c r="AS125" s="1">
        <f t="shared" si="34"/>
        <v>3300</v>
      </c>
      <c r="AT125" s="1">
        <f t="shared" si="35"/>
        <v>3399</v>
      </c>
      <c r="AU125" s="1">
        <v>141.24</v>
      </c>
      <c r="AV125" s="1">
        <f t="shared" si="39"/>
        <v>480074.76</v>
      </c>
      <c r="AW125" s="1">
        <v>1200</v>
      </c>
      <c r="AX125" s="1">
        <f t="shared" si="36"/>
        <v>1320</v>
      </c>
      <c r="AY125" s="1">
        <f t="shared" si="37"/>
        <v>1412.4</v>
      </c>
      <c r="AZ125" s="1" t="s">
        <v>201</v>
      </c>
      <c r="BA125" s="1" t="s">
        <v>201</v>
      </c>
    </row>
    <row r="126" spans="1:53" x14ac:dyDescent="0.25">
      <c r="A126" s="1">
        <v>118</v>
      </c>
      <c r="B126" s="1" t="s">
        <v>104</v>
      </c>
      <c r="C126" s="1" t="s">
        <v>7</v>
      </c>
      <c r="D126" s="1"/>
      <c r="E126" s="1"/>
      <c r="F126" s="1"/>
      <c r="G126" s="1">
        <v>3</v>
      </c>
      <c r="H126" s="1">
        <v>300</v>
      </c>
      <c r="I126" s="1">
        <f t="shared" si="41"/>
        <v>900</v>
      </c>
      <c r="J126" s="1"/>
      <c r="K126" s="1"/>
      <c r="L126" s="1">
        <f t="shared" si="32"/>
        <v>0</v>
      </c>
      <c r="M126" s="1"/>
      <c r="N126" s="1"/>
      <c r="O126" s="1">
        <f t="shared" si="31"/>
        <v>0</v>
      </c>
      <c r="P126" s="1"/>
      <c r="Q126" s="1"/>
      <c r="R126" s="1">
        <f t="shared" si="46"/>
        <v>0</v>
      </c>
      <c r="S126" s="1" t="s">
        <v>104</v>
      </c>
      <c r="T126" s="1"/>
      <c r="U126" s="1"/>
      <c r="V126" s="1">
        <f t="shared" si="45"/>
        <v>0</v>
      </c>
      <c r="W126" s="1"/>
      <c r="X126" s="1"/>
      <c r="Y126" s="1">
        <f t="shared" si="44"/>
        <v>0</v>
      </c>
      <c r="Z126" s="1"/>
      <c r="AA126" s="1"/>
      <c r="AB126" s="1">
        <f t="shared" si="43"/>
        <v>0</v>
      </c>
      <c r="AC126" s="1"/>
      <c r="AD126" s="1"/>
      <c r="AE126" s="1">
        <f t="shared" si="42"/>
        <v>0</v>
      </c>
      <c r="AF126" s="1"/>
      <c r="AG126" s="1"/>
      <c r="AH126" s="1">
        <f t="shared" si="40"/>
        <v>0</v>
      </c>
      <c r="AI126" s="1" t="s">
        <v>104</v>
      </c>
      <c r="AJ126" s="1"/>
      <c r="AK126" s="1"/>
      <c r="AL126" s="1">
        <f t="shared" si="38"/>
        <v>0</v>
      </c>
      <c r="AM126" s="1"/>
      <c r="AN126" s="1"/>
      <c r="AO126" s="1">
        <f t="shared" si="33"/>
        <v>0</v>
      </c>
      <c r="AP126" s="2" t="s">
        <v>325</v>
      </c>
      <c r="AQ126" s="2" t="s">
        <v>266</v>
      </c>
      <c r="AR126" s="1" t="s">
        <v>7</v>
      </c>
      <c r="AS126" s="1">
        <f t="shared" si="34"/>
        <v>900</v>
      </c>
      <c r="AT126" s="1">
        <f t="shared" si="35"/>
        <v>927</v>
      </c>
      <c r="AU126" s="1">
        <v>137.05000000000001</v>
      </c>
      <c r="AV126" s="1">
        <f t="shared" si="39"/>
        <v>127045.35</v>
      </c>
      <c r="AW126" s="1">
        <v>582.20000000000005</v>
      </c>
      <c r="AX126" s="1">
        <f t="shared" si="36"/>
        <v>640.42000000000007</v>
      </c>
      <c r="AY126" s="1">
        <f t="shared" si="37"/>
        <v>685.24940000000015</v>
      </c>
      <c r="AZ126" s="1" t="s">
        <v>200</v>
      </c>
      <c r="BA126" s="1" t="s">
        <v>201</v>
      </c>
    </row>
    <row r="127" spans="1:53" ht="30" x14ac:dyDescent="0.25">
      <c r="A127" s="1">
        <v>119</v>
      </c>
      <c r="B127" s="1" t="s">
        <v>146</v>
      </c>
      <c r="C127" s="1" t="s">
        <v>8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>
        <v>20</v>
      </c>
      <c r="Q127" s="1">
        <v>40</v>
      </c>
      <c r="R127" s="1">
        <f t="shared" si="46"/>
        <v>800</v>
      </c>
      <c r="S127" s="1" t="s">
        <v>146</v>
      </c>
      <c r="T127" s="1"/>
      <c r="U127" s="1"/>
      <c r="V127" s="1">
        <f t="shared" si="45"/>
        <v>0</v>
      </c>
      <c r="W127" s="1"/>
      <c r="X127" s="1"/>
      <c r="Y127" s="1">
        <f t="shared" si="44"/>
        <v>0</v>
      </c>
      <c r="Z127" s="1"/>
      <c r="AA127" s="1"/>
      <c r="AB127" s="1">
        <f t="shared" si="43"/>
        <v>0</v>
      </c>
      <c r="AC127" s="1"/>
      <c r="AD127" s="1"/>
      <c r="AE127" s="1">
        <f t="shared" si="42"/>
        <v>0</v>
      </c>
      <c r="AF127" s="1"/>
      <c r="AG127" s="1"/>
      <c r="AH127" s="1">
        <f t="shared" si="40"/>
        <v>0</v>
      </c>
      <c r="AI127" s="1" t="s">
        <v>146</v>
      </c>
      <c r="AJ127" s="1"/>
      <c r="AK127" s="1"/>
      <c r="AL127" s="1">
        <f t="shared" si="38"/>
        <v>0</v>
      </c>
      <c r="AM127" s="1"/>
      <c r="AN127" s="1"/>
      <c r="AO127" s="1">
        <f t="shared" si="33"/>
        <v>0</v>
      </c>
      <c r="AP127" s="2" t="s">
        <v>369</v>
      </c>
      <c r="AQ127" s="2" t="s">
        <v>267</v>
      </c>
      <c r="AR127" s="1" t="s">
        <v>8</v>
      </c>
      <c r="AS127" s="1">
        <f t="shared" si="34"/>
        <v>800</v>
      </c>
      <c r="AT127" s="1">
        <f t="shared" si="35"/>
        <v>824</v>
      </c>
      <c r="AU127" s="1">
        <v>23.54</v>
      </c>
      <c r="AV127" s="1">
        <f t="shared" si="39"/>
        <v>19396.96</v>
      </c>
      <c r="AW127" s="1">
        <v>20</v>
      </c>
      <c r="AX127" s="1">
        <f t="shared" si="36"/>
        <v>22</v>
      </c>
      <c r="AY127" s="1">
        <f t="shared" si="37"/>
        <v>23.540000000000003</v>
      </c>
      <c r="AZ127" s="1"/>
      <c r="BA127" s="1" t="s">
        <v>201</v>
      </c>
    </row>
    <row r="128" spans="1:53" x14ac:dyDescent="0.25">
      <c r="A128" s="1">
        <v>120</v>
      </c>
      <c r="B128" s="1" t="s">
        <v>25</v>
      </c>
      <c r="C128" s="1" t="s">
        <v>7</v>
      </c>
      <c r="D128" s="1"/>
      <c r="E128" s="1"/>
      <c r="F128" s="1"/>
      <c r="G128" s="1">
        <v>10</v>
      </c>
      <c r="H128" s="1">
        <v>900</v>
      </c>
      <c r="I128" s="1">
        <f t="shared" si="41"/>
        <v>9000</v>
      </c>
      <c r="J128" s="1"/>
      <c r="K128" s="1"/>
      <c r="L128" s="1">
        <f t="shared" si="32"/>
        <v>0</v>
      </c>
      <c r="M128" s="1"/>
      <c r="N128" s="1"/>
      <c r="O128" s="1">
        <f t="shared" si="31"/>
        <v>0</v>
      </c>
      <c r="P128" s="1">
        <v>5</v>
      </c>
      <c r="Q128" s="1">
        <v>10</v>
      </c>
      <c r="R128" s="1">
        <f t="shared" si="46"/>
        <v>50</v>
      </c>
      <c r="S128" s="1" t="s">
        <v>25</v>
      </c>
      <c r="T128" s="1"/>
      <c r="U128" s="1"/>
      <c r="V128" s="1">
        <f t="shared" si="45"/>
        <v>0</v>
      </c>
      <c r="W128" s="1"/>
      <c r="X128" s="1"/>
      <c r="Y128" s="1">
        <f t="shared" si="44"/>
        <v>0</v>
      </c>
      <c r="Z128" s="1"/>
      <c r="AA128" s="1"/>
      <c r="AB128" s="1">
        <f t="shared" si="43"/>
        <v>0</v>
      </c>
      <c r="AC128" s="1">
        <v>10</v>
      </c>
      <c r="AD128" s="1">
        <v>15</v>
      </c>
      <c r="AE128" s="1">
        <f t="shared" si="42"/>
        <v>150</v>
      </c>
      <c r="AF128" s="1"/>
      <c r="AG128" s="1"/>
      <c r="AH128" s="1">
        <f t="shared" si="40"/>
        <v>0</v>
      </c>
      <c r="AI128" s="1" t="s">
        <v>25</v>
      </c>
      <c r="AJ128" s="1">
        <v>20</v>
      </c>
      <c r="AK128" s="1">
        <v>1309</v>
      </c>
      <c r="AL128" s="1">
        <f t="shared" si="38"/>
        <v>26180</v>
      </c>
      <c r="AM128" s="1">
        <v>20</v>
      </c>
      <c r="AN128" s="1">
        <v>226</v>
      </c>
      <c r="AO128" s="1">
        <f t="shared" si="33"/>
        <v>4520</v>
      </c>
      <c r="AP128" s="2" t="s">
        <v>370</v>
      </c>
      <c r="AQ128" s="2" t="s">
        <v>25</v>
      </c>
      <c r="AR128" s="1" t="s">
        <v>7</v>
      </c>
      <c r="AS128" s="1">
        <f t="shared" si="34"/>
        <v>39900</v>
      </c>
      <c r="AT128" s="1">
        <f t="shared" si="35"/>
        <v>41097</v>
      </c>
      <c r="AU128" s="1">
        <v>2.79</v>
      </c>
      <c r="AV128" s="1">
        <f t="shared" si="39"/>
        <v>114660.63</v>
      </c>
      <c r="AW128" s="1">
        <v>23.75</v>
      </c>
      <c r="AX128" s="1">
        <f t="shared" si="36"/>
        <v>26.125000000000004</v>
      </c>
      <c r="AY128" s="1">
        <f t="shared" si="37"/>
        <v>27.953750000000007</v>
      </c>
      <c r="AZ128" s="1" t="s">
        <v>201</v>
      </c>
      <c r="BA128" s="1" t="s">
        <v>201</v>
      </c>
    </row>
    <row r="129" spans="1:53" x14ac:dyDescent="0.25">
      <c r="A129" s="1">
        <v>121</v>
      </c>
      <c r="B129" s="1" t="s">
        <v>72</v>
      </c>
      <c r="C129" s="1" t="s">
        <v>15</v>
      </c>
      <c r="D129" s="1">
        <v>16</v>
      </c>
      <c r="E129" s="1">
        <v>150</v>
      </c>
      <c r="F129" s="1">
        <f t="shared" si="15"/>
        <v>2400</v>
      </c>
      <c r="G129" s="1"/>
      <c r="H129" s="1"/>
      <c r="I129" s="1">
        <f t="shared" si="41"/>
        <v>0</v>
      </c>
      <c r="J129" s="1"/>
      <c r="K129" s="1"/>
      <c r="L129" s="1">
        <f t="shared" si="32"/>
        <v>0</v>
      </c>
      <c r="M129" s="1"/>
      <c r="N129" s="1"/>
      <c r="O129" s="1">
        <f t="shared" si="31"/>
        <v>0</v>
      </c>
      <c r="P129" s="1">
        <v>40</v>
      </c>
      <c r="Q129" s="1">
        <v>40</v>
      </c>
      <c r="R129" s="1">
        <f t="shared" si="46"/>
        <v>1600</v>
      </c>
      <c r="S129" s="1" t="s">
        <v>72</v>
      </c>
      <c r="T129" s="1"/>
      <c r="U129" s="1"/>
      <c r="V129" s="1">
        <f t="shared" si="45"/>
        <v>0</v>
      </c>
      <c r="W129" s="1"/>
      <c r="X129" s="1"/>
      <c r="Y129" s="1">
        <f t="shared" si="44"/>
        <v>0</v>
      </c>
      <c r="Z129" s="1"/>
      <c r="AA129" s="1"/>
      <c r="AB129" s="1">
        <f t="shared" si="43"/>
        <v>0</v>
      </c>
      <c r="AC129" s="1"/>
      <c r="AD129" s="1"/>
      <c r="AE129" s="1">
        <f t="shared" si="42"/>
        <v>0</v>
      </c>
      <c r="AF129" s="1"/>
      <c r="AG129" s="1"/>
      <c r="AH129" s="1">
        <f t="shared" si="40"/>
        <v>0</v>
      </c>
      <c r="AI129" s="1" t="s">
        <v>72</v>
      </c>
      <c r="AJ129" s="1"/>
      <c r="AK129" s="1"/>
      <c r="AL129" s="1">
        <f t="shared" si="38"/>
        <v>0</v>
      </c>
      <c r="AM129" s="1"/>
      <c r="AN129" s="1"/>
      <c r="AO129" s="1">
        <f t="shared" si="33"/>
        <v>0</v>
      </c>
      <c r="AP129" s="2" t="s">
        <v>409</v>
      </c>
      <c r="AQ129" s="2" t="s">
        <v>72</v>
      </c>
      <c r="AR129" s="1" t="s">
        <v>15</v>
      </c>
      <c r="AS129" s="1">
        <f t="shared" si="34"/>
        <v>4000</v>
      </c>
      <c r="AT129" s="1">
        <f t="shared" si="35"/>
        <v>4120</v>
      </c>
      <c r="AU129" s="1">
        <v>103.58</v>
      </c>
      <c r="AV129" s="1">
        <f t="shared" si="39"/>
        <v>426749.6</v>
      </c>
      <c r="AW129" s="1">
        <v>88</v>
      </c>
      <c r="AX129" s="1">
        <f t="shared" si="36"/>
        <v>96.800000000000011</v>
      </c>
      <c r="AY129" s="1">
        <f t="shared" si="37"/>
        <v>103.57600000000002</v>
      </c>
      <c r="AZ129" s="1" t="s">
        <v>201</v>
      </c>
      <c r="BA129" s="1" t="s">
        <v>201</v>
      </c>
    </row>
    <row r="130" spans="1:53" ht="30" x14ac:dyDescent="0.25">
      <c r="A130" s="1">
        <v>122</v>
      </c>
      <c r="B130" s="1" t="s">
        <v>140</v>
      </c>
      <c r="C130" s="1" t="s">
        <v>6</v>
      </c>
      <c r="D130" s="1"/>
      <c r="E130" s="1"/>
      <c r="F130" s="1"/>
      <c r="G130" s="1"/>
      <c r="H130" s="1"/>
      <c r="I130" s="1"/>
      <c r="J130" s="1"/>
      <c r="K130" s="1"/>
      <c r="L130" s="1"/>
      <c r="M130" s="1">
        <v>20</v>
      </c>
      <c r="N130" s="1">
        <v>20</v>
      </c>
      <c r="O130" s="1">
        <f t="shared" si="31"/>
        <v>400</v>
      </c>
      <c r="P130" s="1"/>
      <c r="Q130" s="1"/>
      <c r="R130" s="1">
        <f t="shared" si="46"/>
        <v>0</v>
      </c>
      <c r="S130" s="1" t="s">
        <v>140</v>
      </c>
      <c r="T130" s="1"/>
      <c r="U130" s="1"/>
      <c r="V130" s="1">
        <f t="shared" si="45"/>
        <v>0</v>
      </c>
      <c r="W130" s="1"/>
      <c r="X130" s="1"/>
      <c r="Y130" s="1">
        <f t="shared" si="44"/>
        <v>0</v>
      </c>
      <c r="Z130" s="1"/>
      <c r="AA130" s="1"/>
      <c r="AB130" s="1">
        <f t="shared" si="43"/>
        <v>0</v>
      </c>
      <c r="AC130" s="1"/>
      <c r="AD130" s="1"/>
      <c r="AE130" s="1">
        <f t="shared" si="42"/>
        <v>0</v>
      </c>
      <c r="AF130" s="1"/>
      <c r="AG130" s="1"/>
      <c r="AH130" s="1">
        <f t="shared" si="40"/>
        <v>0</v>
      </c>
      <c r="AI130" s="1" t="s">
        <v>140</v>
      </c>
      <c r="AJ130" s="1"/>
      <c r="AK130" s="1"/>
      <c r="AL130" s="1">
        <f t="shared" si="38"/>
        <v>0</v>
      </c>
      <c r="AM130" s="1"/>
      <c r="AN130" s="1"/>
      <c r="AO130" s="1">
        <f t="shared" si="33"/>
        <v>0</v>
      </c>
      <c r="AP130" s="2" t="s">
        <v>410</v>
      </c>
      <c r="AQ130" s="2" t="s">
        <v>307</v>
      </c>
      <c r="AR130" s="1" t="s">
        <v>6</v>
      </c>
      <c r="AS130" s="1">
        <f t="shared" si="34"/>
        <v>400</v>
      </c>
      <c r="AT130" s="1">
        <f t="shared" si="35"/>
        <v>412</v>
      </c>
      <c r="AU130" s="1">
        <v>0.74</v>
      </c>
      <c r="AV130" s="1">
        <f t="shared" si="39"/>
        <v>304.88</v>
      </c>
      <c r="AW130" s="1">
        <v>25.29</v>
      </c>
      <c r="AX130" s="1">
        <f t="shared" si="36"/>
        <v>27.819000000000003</v>
      </c>
      <c r="AY130" s="1">
        <f t="shared" si="37"/>
        <v>29.766330000000004</v>
      </c>
      <c r="AZ130" s="1" t="s">
        <v>200</v>
      </c>
      <c r="BA130" s="1" t="s">
        <v>201</v>
      </c>
    </row>
    <row r="131" spans="1:53" ht="30" x14ac:dyDescent="0.25">
      <c r="A131" s="1">
        <v>123</v>
      </c>
      <c r="B131" s="1" t="s">
        <v>67</v>
      </c>
      <c r="C131" s="1" t="s">
        <v>15</v>
      </c>
      <c r="D131" s="1">
        <v>10</v>
      </c>
      <c r="E131" s="1">
        <v>15</v>
      </c>
      <c r="F131" s="1">
        <f t="shared" si="15"/>
        <v>150</v>
      </c>
      <c r="G131" s="1"/>
      <c r="H131" s="1"/>
      <c r="I131" s="1">
        <f t="shared" si="41"/>
        <v>0</v>
      </c>
      <c r="J131" s="1"/>
      <c r="K131" s="1"/>
      <c r="L131" s="1">
        <f t="shared" si="32"/>
        <v>0</v>
      </c>
      <c r="M131" s="1"/>
      <c r="N131" s="1"/>
      <c r="O131" s="1">
        <f t="shared" si="31"/>
        <v>0</v>
      </c>
      <c r="P131" s="1">
        <v>28</v>
      </c>
      <c r="Q131" s="1">
        <v>10</v>
      </c>
      <c r="R131" s="1">
        <f t="shared" si="46"/>
        <v>280</v>
      </c>
      <c r="S131" s="1" t="s">
        <v>67</v>
      </c>
      <c r="T131" s="1"/>
      <c r="U131" s="1"/>
      <c r="V131" s="1">
        <f t="shared" si="45"/>
        <v>0</v>
      </c>
      <c r="W131" s="1"/>
      <c r="X131" s="1"/>
      <c r="Y131" s="1">
        <f t="shared" si="44"/>
        <v>0</v>
      </c>
      <c r="Z131" s="1"/>
      <c r="AA131" s="1"/>
      <c r="AB131" s="1">
        <f t="shared" si="43"/>
        <v>0</v>
      </c>
      <c r="AC131" s="1"/>
      <c r="AD131" s="1"/>
      <c r="AE131" s="1">
        <f t="shared" si="42"/>
        <v>0</v>
      </c>
      <c r="AF131" s="1"/>
      <c r="AG131" s="1"/>
      <c r="AH131" s="1">
        <f t="shared" si="40"/>
        <v>0</v>
      </c>
      <c r="AI131" s="1" t="s">
        <v>67</v>
      </c>
      <c r="AJ131" s="1"/>
      <c r="AK131" s="1"/>
      <c r="AL131" s="1">
        <f t="shared" si="38"/>
        <v>0</v>
      </c>
      <c r="AM131" s="1"/>
      <c r="AN131" s="1"/>
      <c r="AO131" s="1">
        <f t="shared" si="33"/>
        <v>0</v>
      </c>
      <c r="AP131" s="2" t="s">
        <v>411</v>
      </c>
      <c r="AQ131" s="2" t="s">
        <v>309</v>
      </c>
      <c r="AR131" s="1" t="s">
        <v>15</v>
      </c>
      <c r="AS131" s="1">
        <f t="shared" si="34"/>
        <v>430</v>
      </c>
      <c r="AT131" s="1">
        <f t="shared" si="35"/>
        <v>442.90000000000003</v>
      </c>
      <c r="AU131" s="1">
        <v>762.13</v>
      </c>
      <c r="AV131" s="1">
        <f t="shared" si="39"/>
        <v>337547.37700000004</v>
      </c>
      <c r="AW131" s="1">
        <v>647.52</v>
      </c>
      <c r="AX131" s="1">
        <f t="shared" si="36"/>
        <v>712.27200000000005</v>
      </c>
      <c r="AY131" s="1">
        <f t="shared" si="37"/>
        <v>762.1310400000001</v>
      </c>
      <c r="AZ131" s="1" t="s">
        <v>200</v>
      </c>
      <c r="BA131" s="1" t="s">
        <v>201</v>
      </c>
    </row>
    <row r="132" spans="1:5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4">
        <f>SUM(AV9:AV131)</f>
        <v>81694286.652300045</v>
      </c>
      <c r="AW132" s="1"/>
      <c r="AX132" s="1"/>
      <c r="AY132" s="1"/>
      <c r="AZ132" s="1"/>
      <c r="BA132" s="1"/>
    </row>
    <row r="135" spans="1:53" ht="21" x14ac:dyDescent="0.35">
      <c r="AQ135" s="10" t="s">
        <v>451</v>
      </c>
    </row>
    <row r="136" spans="1:53" ht="90" customHeight="1" x14ac:dyDescent="0.25">
      <c r="A136" s="1" t="s">
        <v>0</v>
      </c>
      <c r="B136" s="1" t="s">
        <v>1</v>
      </c>
      <c r="C136" s="1" t="s">
        <v>2</v>
      </c>
      <c r="D136" s="2" t="s">
        <v>3</v>
      </c>
      <c r="E136" s="2" t="s">
        <v>4</v>
      </c>
      <c r="F136" s="2" t="s">
        <v>5</v>
      </c>
      <c r="G136" s="2" t="s">
        <v>3</v>
      </c>
      <c r="H136" s="2" t="s">
        <v>4</v>
      </c>
      <c r="I136" s="2" t="s">
        <v>5</v>
      </c>
      <c r="J136" s="2" t="s">
        <v>3</v>
      </c>
      <c r="K136" s="2" t="s">
        <v>4</v>
      </c>
      <c r="L136" s="2" t="s">
        <v>5</v>
      </c>
      <c r="M136" s="2" t="s">
        <v>3</v>
      </c>
      <c r="N136" s="2" t="s">
        <v>4</v>
      </c>
      <c r="O136" s="2" t="s">
        <v>5</v>
      </c>
      <c r="P136" s="2" t="s">
        <v>3</v>
      </c>
      <c r="Q136" s="2" t="s">
        <v>4</v>
      </c>
      <c r="R136" s="2" t="s">
        <v>5</v>
      </c>
      <c r="S136" s="1" t="s">
        <v>1</v>
      </c>
      <c r="T136" s="2" t="s">
        <v>3</v>
      </c>
      <c r="U136" s="2" t="s">
        <v>4</v>
      </c>
      <c r="V136" s="2" t="s">
        <v>5</v>
      </c>
      <c r="W136" s="2" t="s">
        <v>3</v>
      </c>
      <c r="X136" s="2" t="s">
        <v>4</v>
      </c>
      <c r="Y136" s="2" t="s">
        <v>5</v>
      </c>
      <c r="Z136" s="2" t="s">
        <v>3</v>
      </c>
      <c r="AA136" s="2" t="s">
        <v>4</v>
      </c>
      <c r="AB136" s="2" t="s">
        <v>5</v>
      </c>
      <c r="AC136" s="2" t="s">
        <v>3</v>
      </c>
      <c r="AD136" s="2" t="s">
        <v>4</v>
      </c>
      <c r="AE136" s="2" t="s">
        <v>5</v>
      </c>
      <c r="AF136" s="2" t="s">
        <v>3</v>
      </c>
      <c r="AG136" s="2" t="s">
        <v>4</v>
      </c>
      <c r="AH136" s="2" t="s">
        <v>5</v>
      </c>
      <c r="AI136" s="1" t="s">
        <v>1</v>
      </c>
      <c r="AJ136" s="2" t="s">
        <v>3</v>
      </c>
      <c r="AK136" s="2" t="s">
        <v>4</v>
      </c>
      <c r="AL136" s="2" t="s">
        <v>5</v>
      </c>
      <c r="AM136" s="2" t="s">
        <v>3</v>
      </c>
      <c r="AN136" s="2" t="s">
        <v>4</v>
      </c>
      <c r="AO136" s="2" t="s">
        <v>5</v>
      </c>
      <c r="AP136" s="2" t="s">
        <v>314</v>
      </c>
      <c r="AQ136" s="2" t="s">
        <v>207</v>
      </c>
      <c r="AR136" s="1" t="s">
        <v>2</v>
      </c>
      <c r="AS136" s="2" t="s">
        <v>39</v>
      </c>
      <c r="AT136" s="2" t="s">
        <v>202</v>
      </c>
      <c r="AU136" s="2" t="s">
        <v>208</v>
      </c>
      <c r="AV136" s="1" t="s">
        <v>310</v>
      </c>
      <c r="AW136" s="2" t="s">
        <v>311</v>
      </c>
      <c r="AX136" s="2" t="s">
        <v>312</v>
      </c>
      <c r="AY136" s="2" t="s">
        <v>313</v>
      </c>
      <c r="AZ136" s="2" t="s">
        <v>199</v>
      </c>
      <c r="BA136" s="2" t="s">
        <v>315</v>
      </c>
    </row>
    <row r="137" spans="1:53" x14ac:dyDescent="0.25">
      <c r="A137" s="1">
        <v>1</v>
      </c>
      <c r="B137" s="1" t="s">
        <v>169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 t="s">
        <v>169</v>
      </c>
      <c r="T137" s="1"/>
      <c r="U137" s="1"/>
      <c r="V137" s="1"/>
      <c r="W137" s="1">
        <v>16</v>
      </c>
      <c r="X137" s="1">
        <v>40</v>
      </c>
      <c r="Y137" s="1">
        <f t="shared" ref="Y137:Y147" si="47">X137*W137</f>
        <v>640</v>
      </c>
      <c r="Z137" s="1"/>
      <c r="AA137" s="1"/>
      <c r="AB137" s="1">
        <f t="shared" ref="AB137:AB147" si="48">AA137*Z137</f>
        <v>0</v>
      </c>
      <c r="AC137" s="1"/>
      <c r="AD137" s="1"/>
      <c r="AE137" s="1">
        <f t="shared" ref="AE137:AE147" si="49">AD137*AC137</f>
        <v>0</v>
      </c>
      <c r="AF137" s="1"/>
      <c r="AG137" s="1"/>
      <c r="AH137" s="1">
        <f t="shared" ref="AH137:AH156" si="50">AG137*AF137</f>
        <v>0</v>
      </c>
      <c r="AI137" s="1" t="s">
        <v>169</v>
      </c>
      <c r="AJ137" s="1"/>
      <c r="AK137" s="1"/>
      <c r="AL137" s="1">
        <f t="shared" ref="AL137:AL159" si="51">AK137*AJ137</f>
        <v>0</v>
      </c>
      <c r="AM137" s="1"/>
      <c r="AN137" s="1"/>
      <c r="AO137" s="1">
        <f t="shared" ref="AO137:AO160" si="52">AN137*AM137</f>
        <v>0</v>
      </c>
      <c r="AP137" s="2" t="s">
        <v>412</v>
      </c>
      <c r="AQ137" s="2" t="s">
        <v>169</v>
      </c>
      <c r="AR137" s="1" t="s">
        <v>6</v>
      </c>
      <c r="AS137" s="1">
        <f t="shared" ref="AS137:AS160" si="53">AO137+AL137+AH137+AE137+AB137+Y137+V137+V137+R137+O137+L137+I137+F137</f>
        <v>640</v>
      </c>
      <c r="AT137" s="1">
        <f t="shared" ref="AT137:AT160" si="54">AS137*1.03</f>
        <v>659.2</v>
      </c>
      <c r="AU137" s="1">
        <v>13.5</v>
      </c>
      <c r="AV137" s="1">
        <f t="shared" ref="AV137:AV187" si="55">AU137*AT137</f>
        <v>8899.2000000000007</v>
      </c>
      <c r="AW137" s="1">
        <v>0</v>
      </c>
      <c r="AX137" s="1">
        <f t="shared" ref="AX137:AX160" si="56">AW137*1.1</f>
        <v>0</v>
      </c>
      <c r="AY137" s="1">
        <f t="shared" ref="AY137:AY160" si="57">AX137*1.07</f>
        <v>0</v>
      </c>
      <c r="AZ137" s="1" t="s">
        <v>200</v>
      </c>
      <c r="BA137" s="1" t="s">
        <v>201</v>
      </c>
    </row>
    <row r="138" spans="1:53" x14ac:dyDescent="0.25">
      <c r="A138" s="1">
        <v>2</v>
      </c>
      <c r="B138" s="1" t="s">
        <v>136</v>
      </c>
      <c r="C138" s="1" t="s">
        <v>6</v>
      </c>
      <c r="D138" s="1"/>
      <c r="E138" s="1"/>
      <c r="F138" s="1"/>
      <c r="G138" s="1"/>
      <c r="H138" s="1"/>
      <c r="I138" s="1"/>
      <c r="J138" s="1"/>
      <c r="K138" s="1"/>
      <c r="L138" s="1"/>
      <c r="M138" s="1">
        <v>20</v>
      </c>
      <c r="N138" s="1">
        <v>20</v>
      </c>
      <c r="O138" s="1">
        <f t="shared" ref="O138:O139" si="58">N138*M138</f>
        <v>400</v>
      </c>
      <c r="P138" s="1"/>
      <c r="Q138" s="1"/>
      <c r="R138" s="1">
        <f t="shared" ref="R138:R139" si="59">Q138*P138</f>
        <v>0</v>
      </c>
      <c r="S138" s="1" t="s">
        <v>136</v>
      </c>
      <c r="T138" s="1"/>
      <c r="U138" s="1"/>
      <c r="V138" s="1">
        <f t="shared" ref="V138:V139" si="60">U138*T138</f>
        <v>0</v>
      </c>
      <c r="W138" s="1"/>
      <c r="X138" s="1"/>
      <c r="Y138" s="1">
        <f t="shared" si="47"/>
        <v>0</v>
      </c>
      <c r="Z138" s="1"/>
      <c r="AA138" s="1"/>
      <c r="AB138" s="1">
        <f t="shared" si="48"/>
        <v>0</v>
      </c>
      <c r="AC138" s="1"/>
      <c r="AD138" s="1"/>
      <c r="AE138" s="1">
        <f t="shared" si="49"/>
        <v>0</v>
      </c>
      <c r="AF138" s="1"/>
      <c r="AG138" s="1"/>
      <c r="AH138" s="1">
        <f t="shared" si="50"/>
        <v>0</v>
      </c>
      <c r="AI138" s="1" t="s">
        <v>136</v>
      </c>
      <c r="AJ138" s="1"/>
      <c r="AK138" s="1"/>
      <c r="AL138" s="1">
        <f t="shared" si="51"/>
        <v>0</v>
      </c>
      <c r="AM138" s="1"/>
      <c r="AN138" s="1"/>
      <c r="AO138" s="1">
        <f t="shared" si="52"/>
        <v>0</v>
      </c>
      <c r="AP138" s="2" t="s">
        <v>440</v>
      </c>
      <c r="AQ138" s="2" t="s">
        <v>136</v>
      </c>
      <c r="AR138" s="1" t="s">
        <v>6</v>
      </c>
      <c r="AS138" s="1">
        <f t="shared" si="53"/>
        <v>400</v>
      </c>
      <c r="AT138" s="1">
        <f t="shared" si="54"/>
        <v>412</v>
      </c>
      <c r="AU138" s="1">
        <v>19.43</v>
      </c>
      <c r="AV138" s="1">
        <f t="shared" si="55"/>
        <v>8005.16</v>
      </c>
      <c r="AW138" s="1">
        <v>0</v>
      </c>
      <c r="AX138" s="1">
        <f t="shared" si="56"/>
        <v>0</v>
      </c>
      <c r="AY138" s="1">
        <f t="shared" si="57"/>
        <v>0</v>
      </c>
      <c r="AZ138" s="1" t="s">
        <v>201</v>
      </c>
      <c r="BA138" s="1" t="s">
        <v>200</v>
      </c>
    </row>
    <row r="139" spans="1:53" ht="180" x14ac:dyDescent="0.25">
      <c r="A139" s="1">
        <v>3</v>
      </c>
      <c r="B139" s="1" t="s">
        <v>96</v>
      </c>
      <c r="C139" s="1" t="s">
        <v>7</v>
      </c>
      <c r="D139" s="1"/>
      <c r="E139" s="1"/>
      <c r="F139" s="1"/>
      <c r="G139" s="1">
        <v>10</v>
      </c>
      <c r="H139" s="1">
        <v>300</v>
      </c>
      <c r="I139" s="1">
        <f t="shared" ref="I139" si="61">H139*G139</f>
        <v>3000</v>
      </c>
      <c r="J139" s="1"/>
      <c r="K139" s="1"/>
      <c r="L139" s="1">
        <f t="shared" ref="L139" si="62">K139*J139</f>
        <v>0</v>
      </c>
      <c r="M139" s="1"/>
      <c r="N139" s="1"/>
      <c r="O139" s="1">
        <f t="shared" si="58"/>
        <v>0</v>
      </c>
      <c r="P139" s="1"/>
      <c r="Q139" s="1"/>
      <c r="R139" s="1">
        <f t="shared" si="59"/>
        <v>0</v>
      </c>
      <c r="S139" s="1" t="s">
        <v>96</v>
      </c>
      <c r="T139" s="1"/>
      <c r="U139" s="1"/>
      <c r="V139" s="1">
        <f t="shared" si="60"/>
        <v>0</v>
      </c>
      <c r="W139" s="1"/>
      <c r="X139" s="1"/>
      <c r="Y139" s="1">
        <f t="shared" si="47"/>
        <v>0</v>
      </c>
      <c r="Z139" s="1"/>
      <c r="AA139" s="1"/>
      <c r="AB139" s="1">
        <f t="shared" si="48"/>
        <v>0</v>
      </c>
      <c r="AC139" s="1"/>
      <c r="AD139" s="1"/>
      <c r="AE139" s="1">
        <f t="shared" si="49"/>
        <v>0</v>
      </c>
      <c r="AF139" s="1"/>
      <c r="AG139" s="1"/>
      <c r="AH139" s="1">
        <f t="shared" si="50"/>
        <v>0</v>
      </c>
      <c r="AI139" s="1" t="s">
        <v>96</v>
      </c>
      <c r="AJ139" s="1"/>
      <c r="AK139" s="1"/>
      <c r="AL139" s="1">
        <f t="shared" si="51"/>
        <v>0</v>
      </c>
      <c r="AM139" s="1"/>
      <c r="AN139" s="1"/>
      <c r="AO139" s="1">
        <f t="shared" si="52"/>
        <v>0</v>
      </c>
      <c r="AP139" s="2" t="s">
        <v>441</v>
      </c>
      <c r="AQ139" s="2" t="s">
        <v>96</v>
      </c>
      <c r="AR139" s="1" t="s">
        <v>7</v>
      </c>
      <c r="AS139" s="1">
        <f t="shared" si="53"/>
        <v>3000</v>
      </c>
      <c r="AT139" s="1">
        <f t="shared" si="54"/>
        <v>3090</v>
      </c>
      <c r="AU139" s="1">
        <v>75.5</v>
      </c>
      <c r="AV139" s="1">
        <f t="shared" si="55"/>
        <v>233295</v>
      </c>
      <c r="AW139" s="1">
        <v>0</v>
      </c>
      <c r="AX139" s="1">
        <f t="shared" si="56"/>
        <v>0</v>
      </c>
      <c r="AY139" s="1">
        <f t="shared" si="57"/>
        <v>0</v>
      </c>
      <c r="AZ139" s="1" t="s">
        <v>200</v>
      </c>
      <c r="BA139" s="1" t="s">
        <v>200</v>
      </c>
    </row>
    <row r="140" spans="1:53" ht="45" x14ac:dyDescent="0.25">
      <c r="A140" s="1">
        <v>4</v>
      </c>
      <c r="B140" s="1" t="s">
        <v>171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 t="s">
        <v>171</v>
      </c>
      <c r="T140" s="1"/>
      <c r="U140" s="1"/>
      <c r="V140" s="1"/>
      <c r="W140" s="1"/>
      <c r="X140" s="1"/>
      <c r="Y140" s="1">
        <f t="shared" si="47"/>
        <v>0</v>
      </c>
      <c r="Z140" s="1">
        <v>10</v>
      </c>
      <c r="AA140" s="1">
        <v>20</v>
      </c>
      <c r="AB140" s="1">
        <f t="shared" si="48"/>
        <v>200</v>
      </c>
      <c r="AC140" s="1"/>
      <c r="AD140" s="1"/>
      <c r="AE140" s="1">
        <f t="shared" si="49"/>
        <v>0</v>
      </c>
      <c r="AF140" s="1"/>
      <c r="AG140" s="1"/>
      <c r="AH140" s="1">
        <f t="shared" si="50"/>
        <v>0</v>
      </c>
      <c r="AI140" s="1" t="s">
        <v>171</v>
      </c>
      <c r="AJ140" s="1"/>
      <c r="AK140" s="1"/>
      <c r="AL140" s="1">
        <f t="shared" si="51"/>
        <v>0</v>
      </c>
      <c r="AM140" s="1"/>
      <c r="AN140" s="1"/>
      <c r="AO140" s="1">
        <f t="shared" si="52"/>
        <v>0</v>
      </c>
      <c r="AP140" s="2" t="s">
        <v>371</v>
      </c>
      <c r="AQ140" s="2" t="s">
        <v>429</v>
      </c>
      <c r="AR140" s="1" t="s">
        <v>7</v>
      </c>
      <c r="AS140" s="1">
        <f t="shared" si="53"/>
        <v>200</v>
      </c>
      <c r="AT140" s="1">
        <f t="shared" si="54"/>
        <v>206</v>
      </c>
      <c r="AU140" s="1">
        <v>3</v>
      </c>
      <c r="AV140" s="1">
        <f t="shared" si="55"/>
        <v>618</v>
      </c>
      <c r="AW140" s="1">
        <v>0</v>
      </c>
      <c r="AX140" s="1">
        <f t="shared" si="56"/>
        <v>0</v>
      </c>
      <c r="AY140" s="1">
        <f t="shared" si="57"/>
        <v>0</v>
      </c>
      <c r="AZ140" s="1" t="s">
        <v>200</v>
      </c>
      <c r="BA140" s="1" t="s">
        <v>200</v>
      </c>
    </row>
    <row r="141" spans="1:53" x14ac:dyDescent="0.25">
      <c r="A141" s="1">
        <v>5</v>
      </c>
      <c r="B141" s="1" t="s">
        <v>120</v>
      </c>
      <c r="C141" s="1" t="s">
        <v>6</v>
      </c>
      <c r="D141" s="1"/>
      <c r="E141" s="1"/>
      <c r="F141" s="1"/>
      <c r="G141" s="1"/>
      <c r="H141" s="1"/>
      <c r="I141" s="1"/>
      <c r="J141" s="1">
        <v>45</v>
      </c>
      <c r="K141" s="1">
        <v>100</v>
      </c>
      <c r="L141" s="1">
        <f t="shared" ref="L141:L142" si="63">K141*J141</f>
        <v>4500</v>
      </c>
      <c r="M141" s="1"/>
      <c r="N141" s="1"/>
      <c r="O141" s="1">
        <f t="shared" ref="O141:O142" si="64">N141*M141</f>
        <v>0</v>
      </c>
      <c r="P141" s="1"/>
      <c r="Q141" s="1"/>
      <c r="R141" s="1">
        <f t="shared" ref="R141:R143" si="65">Q141*P141</f>
        <v>0</v>
      </c>
      <c r="S141" s="1" t="s">
        <v>120</v>
      </c>
      <c r="T141" s="1"/>
      <c r="U141" s="1"/>
      <c r="V141" s="1">
        <f t="shared" ref="V141:V143" si="66">U141*T141</f>
        <v>0</v>
      </c>
      <c r="W141" s="1"/>
      <c r="X141" s="1"/>
      <c r="Y141" s="1">
        <f t="shared" si="47"/>
        <v>0</v>
      </c>
      <c r="Z141" s="1"/>
      <c r="AA141" s="1"/>
      <c r="AB141" s="1">
        <f t="shared" si="48"/>
        <v>0</v>
      </c>
      <c r="AC141" s="1"/>
      <c r="AD141" s="1"/>
      <c r="AE141" s="1">
        <f t="shared" si="49"/>
        <v>0</v>
      </c>
      <c r="AF141" s="1"/>
      <c r="AG141" s="1"/>
      <c r="AH141" s="1">
        <f t="shared" si="50"/>
        <v>0</v>
      </c>
      <c r="AI141" s="1" t="s">
        <v>120</v>
      </c>
      <c r="AJ141" s="1"/>
      <c r="AK141" s="1"/>
      <c r="AL141" s="1">
        <f t="shared" si="51"/>
        <v>0</v>
      </c>
      <c r="AM141" s="1"/>
      <c r="AN141" s="1"/>
      <c r="AO141" s="1">
        <f t="shared" si="52"/>
        <v>0</v>
      </c>
      <c r="AP141" s="2" t="s">
        <v>332</v>
      </c>
      <c r="AQ141" s="2" t="s">
        <v>120</v>
      </c>
      <c r="AR141" s="1" t="s">
        <v>6</v>
      </c>
      <c r="AS141" s="1">
        <f t="shared" si="53"/>
        <v>4500</v>
      </c>
      <c r="AT141" s="1">
        <f t="shared" si="54"/>
        <v>4635</v>
      </c>
      <c r="AU141" s="1">
        <v>3.83</v>
      </c>
      <c r="AV141" s="1">
        <f t="shared" si="55"/>
        <v>17752.05</v>
      </c>
      <c r="AW141" s="1">
        <v>0</v>
      </c>
      <c r="AX141" s="1">
        <f t="shared" si="56"/>
        <v>0</v>
      </c>
      <c r="AY141" s="1">
        <f t="shared" si="57"/>
        <v>0</v>
      </c>
      <c r="AZ141" s="1" t="s">
        <v>200</v>
      </c>
      <c r="BA141" s="1" t="s">
        <v>200</v>
      </c>
    </row>
    <row r="142" spans="1:53" x14ac:dyDescent="0.25">
      <c r="A142" s="1">
        <v>6</v>
      </c>
      <c r="B142" s="1" t="s">
        <v>80</v>
      </c>
      <c r="C142" s="1" t="s">
        <v>7</v>
      </c>
      <c r="D142" s="1"/>
      <c r="E142" s="1"/>
      <c r="F142" s="1"/>
      <c r="G142" s="1">
        <v>10</v>
      </c>
      <c r="H142" s="1">
        <v>2000</v>
      </c>
      <c r="I142" s="1">
        <f t="shared" ref="I142" si="67">H142*G142</f>
        <v>20000</v>
      </c>
      <c r="J142" s="1"/>
      <c r="K142" s="1"/>
      <c r="L142" s="1">
        <f t="shared" si="63"/>
        <v>0</v>
      </c>
      <c r="M142" s="1"/>
      <c r="N142" s="1"/>
      <c r="O142" s="1">
        <f t="shared" si="64"/>
        <v>0</v>
      </c>
      <c r="P142" s="1"/>
      <c r="Q142" s="1"/>
      <c r="R142" s="1">
        <f t="shared" si="65"/>
        <v>0</v>
      </c>
      <c r="S142" s="1" t="s">
        <v>80</v>
      </c>
      <c r="T142" s="1"/>
      <c r="U142" s="1"/>
      <c r="V142" s="1">
        <f t="shared" si="66"/>
        <v>0</v>
      </c>
      <c r="W142" s="1"/>
      <c r="X142" s="1"/>
      <c r="Y142" s="1">
        <f t="shared" si="47"/>
        <v>0</v>
      </c>
      <c r="Z142" s="1"/>
      <c r="AA142" s="1"/>
      <c r="AB142" s="1">
        <f t="shared" si="48"/>
        <v>0</v>
      </c>
      <c r="AC142" s="1"/>
      <c r="AD142" s="1"/>
      <c r="AE142" s="1">
        <f t="shared" si="49"/>
        <v>0</v>
      </c>
      <c r="AF142" s="1"/>
      <c r="AG142" s="1"/>
      <c r="AH142" s="1">
        <f t="shared" si="50"/>
        <v>0</v>
      </c>
      <c r="AI142" s="1" t="s">
        <v>80</v>
      </c>
      <c r="AJ142" s="1"/>
      <c r="AK142" s="1"/>
      <c r="AL142" s="1">
        <f t="shared" si="51"/>
        <v>0</v>
      </c>
      <c r="AM142" s="1"/>
      <c r="AN142" s="1"/>
      <c r="AO142" s="1">
        <f t="shared" si="52"/>
        <v>0</v>
      </c>
      <c r="AP142" s="2" t="s">
        <v>372</v>
      </c>
      <c r="AQ142" s="2" t="s">
        <v>80</v>
      </c>
      <c r="AR142" s="1" t="s">
        <v>7</v>
      </c>
      <c r="AS142" s="1">
        <f t="shared" si="53"/>
        <v>20000</v>
      </c>
      <c r="AT142" s="1">
        <f t="shared" si="54"/>
        <v>20600</v>
      </c>
      <c r="AU142" s="1">
        <v>50.8</v>
      </c>
      <c r="AV142" s="1">
        <f t="shared" si="55"/>
        <v>1046479.9999999999</v>
      </c>
      <c r="AW142" s="1">
        <v>0</v>
      </c>
      <c r="AX142" s="1">
        <f t="shared" si="56"/>
        <v>0</v>
      </c>
      <c r="AY142" s="1">
        <f t="shared" si="57"/>
        <v>0</v>
      </c>
      <c r="AZ142" s="1" t="s">
        <v>201</v>
      </c>
      <c r="BA142" s="1" t="s">
        <v>201</v>
      </c>
    </row>
    <row r="143" spans="1:53" x14ac:dyDescent="0.25">
      <c r="A143" s="1">
        <v>7</v>
      </c>
      <c r="B143" s="1" t="s">
        <v>150</v>
      </c>
      <c r="C143" s="1" t="s">
        <v>6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>
        <v>30</v>
      </c>
      <c r="Q143" s="1">
        <v>40</v>
      </c>
      <c r="R143" s="1">
        <f t="shared" si="65"/>
        <v>1200</v>
      </c>
      <c r="S143" s="1" t="s">
        <v>150</v>
      </c>
      <c r="T143" s="1"/>
      <c r="U143" s="1"/>
      <c r="V143" s="1">
        <f t="shared" si="66"/>
        <v>0</v>
      </c>
      <c r="W143" s="1"/>
      <c r="X143" s="1"/>
      <c r="Y143" s="1">
        <f t="shared" si="47"/>
        <v>0</v>
      </c>
      <c r="Z143" s="1"/>
      <c r="AA143" s="1"/>
      <c r="AB143" s="1">
        <f t="shared" si="48"/>
        <v>0</v>
      </c>
      <c r="AC143" s="1"/>
      <c r="AD143" s="1"/>
      <c r="AE143" s="1">
        <f t="shared" si="49"/>
        <v>0</v>
      </c>
      <c r="AF143" s="1"/>
      <c r="AG143" s="1"/>
      <c r="AH143" s="1">
        <f t="shared" si="50"/>
        <v>0</v>
      </c>
      <c r="AI143" s="1" t="s">
        <v>150</v>
      </c>
      <c r="AJ143" s="1"/>
      <c r="AK143" s="1"/>
      <c r="AL143" s="1">
        <f t="shared" si="51"/>
        <v>0</v>
      </c>
      <c r="AM143" s="1"/>
      <c r="AN143" s="1"/>
      <c r="AO143" s="1">
        <f t="shared" si="52"/>
        <v>0</v>
      </c>
      <c r="AP143" s="2" t="s">
        <v>330</v>
      </c>
      <c r="AQ143" s="2" t="s">
        <v>150</v>
      </c>
      <c r="AR143" s="1" t="s">
        <v>6</v>
      </c>
      <c r="AS143" s="1">
        <f t="shared" si="53"/>
        <v>1200</v>
      </c>
      <c r="AT143" s="1">
        <f t="shared" si="54"/>
        <v>1236</v>
      </c>
      <c r="AU143" s="1">
        <v>13.03</v>
      </c>
      <c r="AV143" s="1">
        <f t="shared" si="55"/>
        <v>16105.08</v>
      </c>
      <c r="AW143" s="1">
        <v>0</v>
      </c>
      <c r="AX143" s="1">
        <f t="shared" si="56"/>
        <v>0</v>
      </c>
      <c r="AY143" s="1">
        <f t="shared" si="57"/>
        <v>0</v>
      </c>
      <c r="AZ143" s="1" t="s">
        <v>201</v>
      </c>
      <c r="BA143" s="1" t="s">
        <v>201</v>
      </c>
    </row>
    <row r="144" spans="1:53" ht="30" x14ac:dyDescent="0.25">
      <c r="A144" s="1">
        <v>8</v>
      </c>
      <c r="B144" s="1" t="s">
        <v>107</v>
      </c>
      <c r="C144" s="1" t="s">
        <v>30</v>
      </c>
      <c r="D144" s="1"/>
      <c r="E144" s="1"/>
      <c r="F144" s="1"/>
      <c r="G144" s="1">
        <v>1</v>
      </c>
      <c r="H144" s="1">
        <v>200</v>
      </c>
      <c r="I144" s="1">
        <f t="shared" ref="I144" si="68">H144*G144</f>
        <v>200</v>
      </c>
      <c r="J144" s="1"/>
      <c r="K144" s="1"/>
      <c r="L144" s="1">
        <f t="shared" ref="L144" si="69">K144*J144</f>
        <v>0</v>
      </c>
      <c r="M144" s="1"/>
      <c r="N144" s="1"/>
      <c r="O144" s="1">
        <f t="shared" ref="O144" si="70">N144*M144</f>
        <v>0</v>
      </c>
      <c r="P144" s="1"/>
      <c r="Q144" s="1"/>
      <c r="R144" s="1">
        <f t="shared" ref="R144:R146" si="71">Q144*P144</f>
        <v>0</v>
      </c>
      <c r="S144" s="1" t="s">
        <v>107</v>
      </c>
      <c r="T144" s="1"/>
      <c r="U144" s="1"/>
      <c r="V144" s="1">
        <f t="shared" ref="V144:V147" si="72">U144*T144</f>
        <v>0</v>
      </c>
      <c r="W144" s="1"/>
      <c r="X144" s="1"/>
      <c r="Y144" s="1">
        <f t="shared" si="47"/>
        <v>0</v>
      </c>
      <c r="Z144" s="1"/>
      <c r="AA144" s="1"/>
      <c r="AB144" s="1">
        <f t="shared" si="48"/>
        <v>0</v>
      </c>
      <c r="AC144" s="1"/>
      <c r="AD144" s="1"/>
      <c r="AE144" s="1">
        <f t="shared" si="49"/>
        <v>0</v>
      </c>
      <c r="AF144" s="1"/>
      <c r="AG144" s="1"/>
      <c r="AH144" s="1">
        <f t="shared" si="50"/>
        <v>0</v>
      </c>
      <c r="AI144" s="1" t="s">
        <v>107</v>
      </c>
      <c r="AJ144" s="1"/>
      <c r="AK144" s="1"/>
      <c r="AL144" s="1">
        <f t="shared" si="51"/>
        <v>0</v>
      </c>
      <c r="AM144" s="1"/>
      <c r="AN144" s="1"/>
      <c r="AO144" s="1">
        <f t="shared" si="52"/>
        <v>0</v>
      </c>
      <c r="AP144" s="2" t="s">
        <v>373</v>
      </c>
      <c r="AQ144" s="2" t="s">
        <v>107</v>
      </c>
      <c r="AR144" s="1" t="s">
        <v>30</v>
      </c>
      <c r="AS144" s="1">
        <f t="shared" si="53"/>
        <v>200</v>
      </c>
      <c r="AT144" s="1">
        <f t="shared" si="54"/>
        <v>206</v>
      </c>
      <c r="AU144" s="1">
        <v>40</v>
      </c>
      <c r="AV144" s="1">
        <f t="shared" si="55"/>
        <v>8240</v>
      </c>
      <c r="AW144" s="1">
        <v>0</v>
      </c>
      <c r="AX144" s="1">
        <f t="shared" si="56"/>
        <v>0</v>
      </c>
      <c r="AY144" s="1">
        <f t="shared" si="57"/>
        <v>0</v>
      </c>
      <c r="AZ144" s="1" t="s">
        <v>201</v>
      </c>
      <c r="BA144" s="1" t="s">
        <v>201</v>
      </c>
    </row>
    <row r="145" spans="1:53" ht="30" x14ac:dyDescent="0.25">
      <c r="A145" s="1">
        <v>9</v>
      </c>
      <c r="B145" s="1" t="s">
        <v>98</v>
      </c>
      <c r="C145" s="1" t="s">
        <v>6</v>
      </c>
      <c r="D145" s="1"/>
      <c r="E145" s="1"/>
      <c r="F145" s="1"/>
      <c r="G145" s="1">
        <v>30</v>
      </c>
      <c r="H145" s="1">
        <v>500</v>
      </c>
      <c r="I145" s="1">
        <f t="shared" ref="I145:I146" si="73">H145*G145</f>
        <v>15000</v>
      </c>
      <c r="J145" s="1"/>
      <c r="K145" s="1"/>
      <c r="L145" s="1">
        <f t="shared" ref="L145:L146" si="74">K145*J145</f>
        <v>0</v>
      </c>
      <c r="M145" s="1"/>
      <c r="N145" s="1"/>
      <c r="O145" s="1">
        <f t="shared" ref="O145:O146" si="75">N145*M145</f>
        <v>0</v>
      </c>
      <c r="P145" s="1"/>
      <c r="Q145" s="1"/>
      <c r="R145" s="1">
        <f t="shared" si="71"/>
        <v>0</v>
      </c>
      <c r="S145" s="1" t="s">
        <v>98</v>
      </c>
      <c r="T145" s="1"/>
      <c r="U145" s="1"/>
      <c r="V145" s="1">
        <f t="shared" si="72"/>
        <v>0</v>
      </c>
      <c r="W145" s="1"/>
      <c r="X145" s="1"/>
      <c r="Y145" s="1">
        <f t="shared" si="47"/>
        <v>0</v>
      </c>
      <c r="Z145" s="1"/>
      <c r="AA145" s="1"/>
      <c r="AB145" s="1">
        <f t="shared" si="48"/>
        <v>0</v>
      </c>
      <c r="AC145" s="1"/>
      <c r="AD145" s="1"/>
      <c r="AE145" s="1">
        <f t="shared" si="49"/>
        <v>0</v>
      </c>
      <c r="AF145" s="1"/>
      <c r="AG145" s="1"/>
      <c r="AH145" s="1">
        <f t="shared" si="50"/>
        <v>0</v>
      </c>
      <c r="AI145" s="1" t="s">
        <v>98</v>
      </c>
      <c r="AJ145" s="1"/>
      <c r="AK145" s="1"/>
      <c r="AL145" s="1">
        <f t="shared" si="51"/>
        <v>0</v>
      </c>
      <c r="AM145" s="1"/>
      <c r="AN145" s="1"/>
      <c r="AO145" s="1">
        <f t="shared" si="52"/>
        <v>0</v>
      </c>
      <c r="AP145" s="2" t="s">
        <v>413</v>
      </c>
      <c r="AQ145" s="2" t="s">
        <v>98</v>
      </c>
      <c r="AR145" s="1" t="s">
        <v>6</v>
      </c>
      <c r="AS145" s="1">
        <f t="shared" si="53"/>
        <v>15000</v>
      </c>
      <c r="AT145" s="1">
        <f t="shared" si="54"/>
        <v>15450</v>
      </c>
      <c r="AU145" s="1">
        <v>4.83</v>
      </c>
      <c r="AV145" s="1">
        <f t="shared" si="55"/>
        <v>74623.5</v>
      </c>
      <c r="AW145" s="1">
        <v>0</v>
      </c>
      <c r="AX145" s="1">
        <f t="shared" si="56"/>
        <v>0</v>
      </c>
      <c r="AY145" s="1">
        <f t="shared" si="57"/>
        <v>0</v>
      </c>
      <c r="AZ145" s="1" t="s">
        <v>200</v>
      </c>
      <c r="BA145" s="1" t="s">
        <v>200</v>
      </c>
    </row>
    <row r="146" spans="1:53" x14ac:dyDescent="0.25">
      <c r="A146" s="1">
        <v>10</v>
      </c>
      <c r="B146" s="1" t="s">
        <v>77</v>
      </c>
      <c r="C146" s="1" t="s">
        <v>7</v>
      </c>
      <c r="D146" s="1"/>
      <c r="E146" s="1"/>
      <c r="F146" s="1">
        <f t="shared" ref="F146" si="76">E146*D146</f>
        <v>0</v>
      </c>
      <c r="G146" s="1">
        <v>10</v>
      </c>
      <c r="H146" s="1">
        <v>500</v>
      </c>
      <c r="I146" s="1">
        <f t="shared" si="73"/>
        <v>5000</v>
      </c>
      <c r="J146" s="1"/>
      <c r="K146" s="1"/>
      <c r="L146" s="1">
        <f t="shared" si="74"/>
        <v>0</v>
      </c>
      <c r="M146" s="1"/>
      <c r="N146" s="1"/>
      <c r="O146" s="1">
        <f t="shared" si="75"/>
        <v>0</v>
      </c>
      <c r="P146" s="1"/>
      <c r="Q146" s="1"/>
      <c r="R146" s="1">
        <f t="shared" si="71"/>
        <v>0</v>
      </c>
      <c r="S146" s="1" t="s">
        <v>77</v>
      </c>
      <c r="T146" s="1"/>
      <c r="U146" s="1"/>
      <c r="V146" s="1">
        <f t="shared" si="72"/>
        <v>0</v>
      </c>
      <c r="W146" s="1"/>
      <c r="X146" s="1"/>
      <c r="Y146" s="1">
        <f t="shared" si="47"/>
        <v>0</v>
      </c>
      <c r="Z146" s="1"/>
      <c r="AA146" s="1"/>
      <c r="AB146" s="1">
        <f t="shared" si="48"/>
        <v>0</v>
      </c>
      <c r="AC146" s="1"/>
      <c r="AD146" s="1"/>
      <c r="AE146" s="1">
        <f t="shared" si="49"/>
        <v>0</v>
      </c>
      <c r="AF146" s="1"/>
      <c r="AG146" s="1"/>
      <c r="AH146" s="1">
        <f t="shared" si="50"/>
        <v>0</v>
      </c>
      <c r="AI146" s="1" t="s">
        <v>77</v>
      </c>
      <c r="AJ146" s="1"/>
      <c r="AK146" s="1"/>
      <c r="AL146" s="1">
        <f t="shared" si="51"/>
        <v>0</v>
      </c>
      <c r="AM146" s="1"/>
      <c r="AN146" s="1"/>
      <c r="AO146" s="1">
        <f t="shared" si="52"/>
        <v>0</v>
      </c>
      <c r="AP146" s="2" t="s">
        <v>372</v>
      </c>
      <c r="AQ146" s="2" t="s">
        <v>77</v>
      </c>
      <c r="AR146" s="1" t="s">
        <v>7</v>
      </c>
      <c r="AS146" s="1">
        <f t="shared" si="53"/>
        <v>5000</v>
      </c>
      <c r="AT146" s="1">
        <f t="shared" si="54"/>
        <v>5150</v>
      </c>
      <c r="AU146" s="1">
        <v>18.8</v>
      </c>
      <c r="AV146" s="1">
        <f t="shared" si="55"/>
        <v>96820</v>
      </c>
      <c r="AW146" s="1">
        <v>0</v>
      </c>
      <c r="AX146" s="1">
        <f t="shared" si="56"/>
        <v>0</v>
      </c>
      <c r="AY146" s="1">
        <f t="shared" si="57"/>
        <v>0</v>
      </c>
      <c r="AZ146" s="1" t="s">
        <v>201</v>
      </c>
      <c r="BA146" s="1" t="s">
        <v>201</v>
      </c>
    </row>
    <row r="147" spans="1:53" x14ac:dyDescent="0.25">
      <c r="A147" s="1">
        <v>11</v>
      </c>
      <c r="B147" s="1" t="s">
        <v>167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 t="s">
        <v>167</v>
      </c>
      <c r="T147" s="1">
        <v>40</v>
      </c>
      <c r="U147" s="1">
        <v>10</v>
      </c>
      <c r="V147" s="1">
        <f t="shared" si="72"/>
        <v>400</v>
      </c>
      <c r="W147" s="1"/>
      <c r="X147" s="1"/>
      <c r="Y147" s="1">
        <f t="shared" si="47"/>
        <v>0</v>
      </c>
      <c r="Z147" s="1"/>
      <c r="AA147" s="1"/>
      <c r="AB147" s="1">
        <f t="shared" si="48"/>
        <v>0</v>
      </c>
      <c r="AC147" s="1"/>
      <c r="AD147" s="1"/>
      <c r="AE147" s="1">
        <f t="shared" si="49"/>
        <v>0</v>
      </c>
      <c r="AF147" s="1"/>
      <c r="AG147" s="1"/>
      <c r="AH147" s="1">
        <f t="shared" si="50"/>
        <v>0</v>
      </c>
      <c r="AI147" s="1" t="s">
        <v>167</v>
      </c>
      <c r="AJ147" s="1"/>
      <c r="AK147" s="1"/>
      <c r="AL147" s="1">
        <f t="shared" si="51"/>
        <v>0</v>
      </c>
      <c r="AM147" s="1"/>
      <c r="AN147" s="1"/>
      <c r="AO147" s="1">
        <f t="shared" si="52"/>
        <v>0</v>
      </c>
      <c r="AP147" s="2" t="s">
        <v>414</v>
      </c>
      <c r="AQ147" s="2" t="s">
        <v>167</v>
      </c>
      <c r="AR147" s="1" t="s">
        <v>6</v>
      </c>
      <c r="AS147" s="1">
        <f t="shared" si="53"/>
        <v>800</v>
      </c>
      <c r="AT147" s="1">
        <f t="shared" si="54"/>
        <v>824</v>
      </c>
      <c r="AU147" s="1">
        <v>10.1</v>
      </c>
      <c r="AV147" s="1">
        <f t="shared" si="55"/>
        <v>8322.4</v>
      </c>
      <c r="AW147" s="1">
        <v>0</v>
      </c>
      <c r="AX147" s="1">
        <f t="shared" si="56"/>
        <v>0</v>
      </c>
      <c r="AY147" s="1">
        <f t="shared" si="57"/>
        <v>0</v>
      </c>
      <c r="AZ147" s="1" t="s">
        <v>200</v>
      </c>
      <c r="BA147" s="1" t="s">
        <v>200</v>
      </c>
    </row>
    <row r="148" spans="1:53" x14ac:dyDescent="0.25">
      <c r="A148" s="1">
        <v>12</v>
      </c>
      <c r="B148" s="1" t="s">
        <v>103</v>
      </c>
      <c r="C148" s="1" t="s">
        <v>7</v>
      </c>
      <c r="D148" s="1"/>
      <c r="E148" s="1"/>
      <c r="F148" s="1"/>
      <c r="G148" s="1">
        <v>3</v>
      </c>
      <c r="H148" s="1">
        <v>300</v>
      </c>
      <c r="I148" s="1">
        <f t="shared" ref="I148" si="77">H148*G148</f>
        <v>900</v>
      </c>
      <c r="J148" s="1"/>
      <c r="K148" s="1"/>
      <c r="L148" s="1">
        <f t="shared" ref="L148" si="78">K148*J148</f>
        <v>0</v>
      </c>
      <c r="M148" s="1"/>
      <c r="N148" s="1"/>
      <c r="O148" s="1">
        <f t="shared" ref="O148:O149" si="79">N148*M148</f>
        <v>0</v>
      </c>
      <c r="P148" s="1"/>
      <c r="Q148" s="1"/>
      <c r="R148" s="1">
        <f t="shared" ref="R148:R149" si="80">Q148*P148</f>
        <v>0</v>
      </c>
      <c r="S148" s="1" t="s">
        <v>103</v>
      </c>
      <c r="T148" s="1"/>
      <c r="U148" s="1"/>
      <c r="V148" s="1">
        <f t="shared" ref="V148:V149" si="81">U148*T148</f>
        <v>0</v>
      </c>
      <c r="W148" s="1"/>
      <c r="X148" s="1"/>
      <c r="Y148" s="1">
        <f t="shared" ref="Y148:Y149" si="82">X148*W148</f>
        <v>0</v>
      </c>
      <c r="Z148" s="1"/>
      <c r="AA148" s="1"/>
      <c r="AB148" s="1">
        <f t="shared" ref="AB148:AB149" si="83">AA148*Z148</f>
        <v>0</v>
      </c>
      <c r="AC148" s="1"/>
      <c r="AD148" s="1"/>
      <c r="AE148" s="1">
        <f t="shared" ref="AE148:AE149" si="84">AD148*AC148</f>
        <v>0</v>
      </c>
      <c r="AF148" s="1"/>
      <c r="AG148" s="1"/>
      <c r="AH148" s="1">
        <f t="shared" si="50"/>
        <v>0</v>
      </c>
      <c r="AI148" s="1" t="s">
        <v>103</v>
      </c>
      <c r="AJ148" s="1"/>
      <c r="AK148" s="1"/>
      <c r="AL148" s="1">
        <f t="shared" si="51"/>
        <v>0</v>
      </c>
      <c r="AM148" s="1"/>
      <c r="AN148" s="1"/>
      <c r="AO148" s="1">
        <f t="shared" si="52"/>
        <v>0</v>
      </c>
      <c r="AP148" s="2" t="s">
        <v>325</v>
      </c>
      <c r="AQ148" s="2" t="s">
        <v>276</v>
      </c>
      <c r="AR148" s="1" t="s">
        <v>7</v>
      </c>
      <c r="AS148" s="1">
        <f t="shared" si="53"/>
        <v>900</v>
      </c>
      <c r="AT148" s="1">
        <f t="shared" si="54"/>
        <v>927</v>
      </c>
      <c r="AU148" s="1">
        <v>311</v>
      </c>
      <c r="AV148" s="1">
        <f t="shared" si="55"/>
        <v>288297</v>
      </c>
      <c r="AW148" s="1">
        <v>0</v>
      </c>
      <c r="AX148" s="1">
        <f t="shared" si="56"/>
        <v>0</v>
      </c>
      <c r="AY148" s="1">
        <f t="shared" si="57"/>
        <v>0</v>
      </c>
      <c r="AZ148" s="1" t="s">
        <v>200</v>
      </c>
      <c r="BA148" s="1" t="s">
        <v>201</v>
      </c>
    </row>
    <row r="149" spans="1:53" x14ac:dyDescent="0.25">
      <c r="A149" s="1">
        <v>13</v>
      </c>
      <c r="B149" s="1" t="s">
        <v>142</v>
      </c>
      <c r="C149" s="1" t="s">
        <v>6</v>
      </c>
      <c r="D149" s="1"/>
      <c r="E149" s="1"/>
      <c r="F149" s="1"/>
      <c r="G149" s="1"/>
      <c r="H149" s="1"/>
      <c r="I149" s="1"/>
      <c r="J149" s="1"/>
      <c r="K149" s="1"/>
      <c r="L149" s="1"/>
      <c r="M149" s="1">
        <v>30</v>
      </c>
      <c r="N149" s="1">
        <v>150</v>
      </c>
      <c r="O149" s="1">
        <f t="shared" si="79"/>
        <v>4500</v>
      </c>
      <c r="P149" s="1"/>
      <c r="Q149" s="1"/>
      <c r="R149" s="1">
        <f t="shared" si="80"/>
        <v>0</v>
      </c>
      <c r="S149" s="1" t="s">
        <v>142</v>
      </c>
      <c r="T149" s="1"/>
      <c r="U149" s="1"/>
      <c r="V149" s="1">
        <f t="shared" si="81"/>
        <v>0</v>
      </c>
      <c r="W149" s="1"/>
      <c r="X149" s="1"/>
      <c r="Y149" s="1">
        <f t="shared" si="82"/>
        <v>0</v>
      </c>
      <c r="Z149" s="1"/>
      <c r="AA149" s="1"/>
      <c r="AB149" s="1">
        <f t="shared" si="83"/>
        <v>0</v>
      </c>
      <c r="AC149" s="1"/>
      <c r="AD149" s="1"/>
      <c r="AE149" s="1">
        <f t="shared" si="84"/>
        <v>0</v>
      </c>
      <c r="AF149" s="1"/>
      <c r="AG149" s="1"/>
      <c r="AH149" s="1">
        <f t="shared" si="50"/>
        <v>0</v>
      </c>
      <c r="AI149" s="1" t="s">
        <v>142</v>
      </c>
      <c r="AJ149" s="1"/>
      <c r="AK149" s="1"/>
      <c r="AL149" s="1">
        <f t="shared" si="51"/>
        <v>0</v>
      </c>
      <c r="AM149" s="1"/>
      <c r="AN149" s="1"/>
      <c r="AO149" s="1">
        <f t="shared" si="52"/>
        <v>0</v>
      </c>
      <c r="AP149" s="2" t="s">
        <v>415</v>
      </c>
      <c r="AQ149" s="2" t="s">
        <v>142</v>
      </c>
      <c r="AR149" s="1" t="s">
        <v>6</v>
      </c>
      <c r="AS149" s="1">
        <f t="shared" si="53"/>
        <v>4500</v>
      </c>
      <c r="AT149" s="1">
        <f t="shared" si="54"/>
        <v>4635</v>
      </c>
      <c r="AU149" s="1">
        <v>1.67</v>
      </c>
      <c r="AV149" s="1">
        <f t="shared" si="55"/>
        <v>7740.45</v>
      </c>
      <c r="AW149" s="1">
        <v>0</v>
      </c>
      <c r="AX149" s="1">
        <f t="shared" si="56"/>
        <v>0</v>
      </c>
      <c r="AY149" s="1">
        <f t="shared" si="57"/>
        <v>0</v>
      </c>
      <c r="AZ149" s="1" t="s">
        <v>200</v>
      </c>
      <c r="BA149" s="1" t="s">
        <v>201</v>
      </c>
    </row>
    <row r="150" spans="1:53" x14ac:dyDescent="0.25">
      <c r="A150" s="1">
        <v>14</v>
      </c>
      <c r="B150" s="1" t="s">
        <v>93</v>
      </c>
      <c r="C150" s="1" t="s">
        <v>6</v>
      </c>
      <c r="D150" s="1"/>
      <c r="E150" s="1"/>
      <c r="F150" s="1"/>
      <c r="G150" s="1">
        <v>10</v>
      </c>
      <c r="H150" s="1">
        <v>500</v>
      </c>
      <c r="I150" s="1">
        <f t="shared" ref="I150" si="85">H150*G150</f>
        <v>5000</v>
      </c>
      <c r="J150" s="1"/>
      <c r="K150" s="1"/>
      <c r="L150" s="1">
        <f t="shared" ref="L150" si="86">K150*J150</f>
        <v>0</v>
      </c>
      <c r="M150" s="1"/>
      <c r="N150" s="1"/>
      <c r="O150" s="1">
        <f t="shared" ref="O150" si="87">N150*M150</f>
        <v>0</v>
      </c>
      <c r="P150" s="1"/>
      <c r="Q150" s="1"/>
      <c r="R150" s="1">
        <f t="shared" ref="R150" si="88">Q150*P150</f>
        <v>0</v>
      </c>
      <c r="S150" s="1" t="s">
        <v>93</v>
      </c>
      <c r="T150" s="1"/>
      <c r="U150" s="1"/>
      <c r="V150" s="1">
        <f t="shared" ref="V150" si="89">U150*T150</f>
        <v>0</v>
      </c>
      <c r="W150" s="1"/>
      <c r="X150" s="1"/>
      <c r="Y150" s="1">
        <f t="shared" ref="Y150" si="90">X150*W150</f>
        <v>0</v>
      </c>
      <c r="Z150" s="1"/>
      <c r="AA150" s="1"/>
      <c r="AB150" s="1">
        <f t="shared" ref="AB150" si="91">AA150*Z150</f>
        <v>0</v>
      </c>
      <c r="AC150" s="1"/>
      <c r="AD150" s="1"/>
      <c r="AE150" s="1">
        <f t="shared" ref="AE150:AE152" si="92">AD150*AC150</f>
        <v>0</v>
      </c>
      <c r="AF150" s="1"/>
      <c r="AG150" s="1"/>
      <c r="AH150" s="1">
        <f t="shared" si="50"/>
        <v>0</v>
      </c>
      <c r="AI150" s="1" t="s">
        <v>93</v>
      </c>
      <c r="AJ150" s="1"/>
      <c r="AK150" s="1"/>
      <c r="AL150" s="1">
        <f t="shared" si="51"/>
        <v>0</v>
      </c>
      <c r="AM150" s="1"/>
      <c r="AN150" s="1"/>
      <c r="AO150" s="1">
        <f t="shared" si="52"/>
        <v>0</v>
      </c>
      <c r="AP150" s="2" t="s">
        <v>335</v>
      </c>
      <c r="AQ150" s="2" t="s">
        <v>93</v>
      </c>
      <c r="AR150" s="1" t="s">
        <v>6</v>
      </c>
      <c r="AS150" s="1">
        <f t="shared" si="53"/>
        <v>5000</v>
      </c>
      <c r="AT150" s="1">
        <f t="shared" si="54"/>
        <v>5150</v>
      </c>
      <c r="AU150" s="1">
        <v>28.3</v>
      </c>
      <c r="AV150" s="1">
        <f t="shared" si="55"/>
        <v>145745</v>
      </c>
      <c r="AW150" s="1">
        <v>0</v>
      </c>
      <c r="AX150" s="1">
        <f t="shared" si="56"/>
        <v>0</v>
      </c>
      <c r="AY150" s="1">
        <f t="shared" si="57"/>
        <v>0</v>
      </c>
      <c r="AZ150" s="1" t="s">
        <v>200</v>
      </c>
      <c r="BA150" s="1" t="s">
        <v>201</v>
      </c>
    </row>
    <row r="151" spans="1:53" ht="30" x14ac:dyDescent="0.25">
      <c r="A151" s="1">
        <v>15</v>
      </c>
      <c r="B151" s="1" t="s">
        <v>108</v>
      </c>
      <c r="C151" s="1" t="s">
        <v>7</v>
      </c>
      <c r="D151" s="1"/>
      <c r="E151" s="1"/>
      <c r="F151" s="1"/>
      <c r="G151" s="1">
        <v>10</v>
      </c>
      <c r="H151" s="1">
        <v>400</v>
      </c>
      <c r="I151" s="1">
        <f t="shared" ref="I151" si="93">H151*G151</f>
        <v>4000</v>
      </c>
      <c r="J151" s="1"/>
      <c r="K151" s="1"/>
      <c r="L151" s="1">
        <f t="shared" ref="L151" si="94">K151*J151</f>
        <v>0</v>
      </c>
      <c r="M151" s="1"/>
      <c r="N151" s="1"/>
      <c r="O151" s="1">
        <f t="shared" ref="O151" si="95">N151*M151</f>
        <v>0</v>
      </c>
      <c r="P151" s="1"/>
      <c r="Q151" s="1"/>
      <c r="R151" s="1">
        <f t="shared" ref="R151" si="96">Q151*P151</f>
        <v>0</v>
      </c>
      <c r="S151" s="1" t="s">
        <v>108</v>
      </c>
      <c r="T151" s="1"/>
      <c r="U151" s="1"/>
      <c r="V151" s="1">
        <f t="shared" ref="V151:V152" si="97">U151*T151</f>
        <v>0</v>
      </c>
      <c r="W151" s="1"/>
      <c r="X151" s="1"/>
      <c r="Y151" s="1">
        <f t="shared" ref="Y151:Y152" si="98">X151*W151</f>
        <v>0</v>
      </c>
      <c r="Z151" s="1"/>
      <c r="AA151" s="1"/>
      <c r="AB151" s="1">
        <f t="shared" ref="AB151:AB152" si="99">AA151*Z151</f>
        <v>0</v>
      </c>
      <c r="AC151" s="1"/>
      <c r="AD151" s="1"/>
      <c r="AE151" s="1">
        <f t="shared" si="92"/>
        <v>0</v>
      </c>
      <c r="AF151" s="1"/>
      <c r="AG151" s="1"/>
      <c r="AH151" s="1">
        <f t="shared" si="50"/>
        <v>0</v>
      </c>
      <c r="AI151" s="1" t="s">
        <v>108</v>
      </c>
      <c r="AJ151" s="1"/>
      <c r="AK151" s="1"/>
      <c r="AL151" s="1">
        <f t="shared" si="51"/>
        <v>0</v>
      </c>
      <c r="AM151" s="1"/>
      <c r="AN151" s="1"/>
      <c r="AO151" s="1">
        <f t="shared" si="52"/>
        <v>0</v>
      </c>
      <c r="AP151" s="2" t="s">
        <v>416</v>
      </c>
      <c r="AQ151" s="2" t="s">
        <v>108</v>
      </c>
      <c r="AR151" s="1" t="s">
        <v>7</v>
      </c>
      <c r="AS151" s="1">
        <f t="shared" si="53"/>
        <v>4000</v>
      </c>
      <c r="AT151" s="1">
        <f t="shared" si="54"/>
        <v>4120</v>
      </c>
      <c r="AU151" s="1">
        <v>190</v>
      </c>
      <c r="AV151" s="1">
        <f t="shared" si="55"/>
        <v>782800</v>
      </c>
      <c r="AW151" s="1">
        <v>0</v>
      </c>
      <c r="AX151" s="1">
        <f t="shared" si="56"/>
        <v>0</v>
      </c>
      <c r="AY151" s="1">
        <f t="shared" si="57"/>
        <v>0</v>
      </c>
      <c r="AZ151" s="1" t="s">
        <v>200</v>
      </c>
      <c r="BA151" s="1" t="s">
        <v>200</v>
      </c>
    </row>
    <row r="152" spans="1:53" x14ac:dyDescent="0.25">
      <c r="A152" s="1">
        <v>16</v>
      </c>
      <c r="B152" s="1" t="s">
        <v>166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 t="s">
        <v>166</v>
      </c>
      <c r="T152" s="1">
        <v>30</v>
      </c>
      <c r="U152" s="1">
        <v>10</v>
      </c>
      <c r="V152" s="1">
        <f t="shared" si="97"/>
        <v>300</v>
      </c>
      <c r="W152" s="1"/>
      <c r="X152" s="1"/>
      <c r="Y152" s="1">
        <f t="shared" si="98"/>
        <v>0</v>
      </c>
      <c r="Z152" s="1"/>
      <c r="AA152" s="1"/>
      <c r="AB152" s="1">
        <f t="shared" si="99"/>
        <v>0</v>
      </c>
      <c r="AC152" s="1"/>
      <c r="AD152" s="1"/>
      <c r="AE152" s="1">
        <f t="shared" si="92"/>
        <v>0</v>
      </c>
      <c r="AF152" s="1"/>
      <c r="AG152" s="1"/>
      <c r="AH152" s="1">
        <f t="shared" si="50"/>
        <v>0</v>
      </c>
      <c r="AI152" s="1" t="s">
        <v>166</v>
      </c>
      <c r="AJ152" s="1"/>
      <c r="AK152" s="1"/>
      <c r="AL152" s="1">
        <f t="shared" si="51"/>
        <v>0</v>
      </c>
      <c r="AM152" s="1"/>
      <c r="AN152" s="1"/>
      <c r="AO152" s="1">
        <f t="shared" si="52"/>
        <v>0</v>
      </c>
      <c r="AP152" s="2" t="s">
        <v>442</v>
      </c>
      <c r="AQ152" s="2" t="s">
        <v>166</v>
      </c>
      <c r="AR152" s="1" t="s">
        <v>6</v>
      </c>
      <c r="AS152" s="1">
        <f t="shared" si="53"/>
        <v>600</v>
      </c>
      <c r="AT152" s="1">
        <f t="shared" si="54"/>
        <v>618</v>
      </c>
      <c r="AU152" s="1">
        <v>11.43</v>
      </c>
      <c r="AV152" s="1">
        <f t="shared" si="55"/>
        <v>7063.74</v>
      </c>
      <c r="AW152" s="1">
        <v>0</v>
      </c>
      <c r="AX152" s="1">
        <f t="shared" si="56"/>
        <v>0</v>
      </c>
      <c r="AY152" s="1">
        <f t="shared" si="57"/>
        <v>0</v>
      </c>
      <c r="AZ152" s="1" t="s">
        <v>200</v>
      </c>
      <c r="BA152" s="1" t="s">
        <v>200</v>
      </c>
    </row>
    <row r="153" spans="1:53" ht="30" x14ac:dyDescent="0.25">
      <c r="A153" s="1">
        <v>17</v>
      </c>
      <c r="B153" s="1" t="s">
        <v>119</v>
      </c>
      <c r="C153" s="1" t="s">
        <v>6</v>
      </c>
      <c r="D153" s="1"/>
      <c r="E153" s="1"/>
      <c r="F153" s="1"/>
      <c r="G153" s="1"/>
      <c r="H153" s="1"/>
      <c r="I153" s="1"/>
      <c r="J153" s="1">
        <v>30</v>
      </c>
      <c r="K153" s="1">
        <v>80</v>
      </c>
      <c r="L153" s="1">
        <f t="shared" ref="L153:L154" si="100">K153*J153</f>
        <v>2400</v>
      </c>
      <c r="M153" s="1"/>
      <c r="N153" s="1"/>
      <c r="O153" s="1">
        <f t="shared" ref="O153:O154" si="101">N153*M153</f>
        <v>0</v>
      </c>
      <c r="P153" s="1"/>
      <c r="Q153" s="1"/>
      <c r="R153" s="1">
        <f t="shared" ref="R153:R154" si="102">Q153*P153</f>
        <v>0</v>
      </c>
      <c r="S153" s="1" t="s">
        <v>119</v>
      </c>
      <c r="T153" s="1"/>
      <c r="U153" s="1"/>
      <c r="V153" s="1">
        <f t="shared" ref="V153:V154" si="103">U153*T153</f>
        <v>0</v>
      </c>
      <c r="W153" s="1"/>
      <c r="X153" s="1"/>
      <c r="Y153" s="1">
        <f t="shared" ref="Y153:Y154" si="104">X153*W153</f>
        <v>0</v>
      </c>
      <c r="Z153" s="1"/>
      <c r="AA153" s="1"/>
      <c r="AB153" s="1">
        <f t="shared" ref="AB153:AB154" si="105">AA153*Z153</f>
        <v>0</v>
      </c>
      <c r="AC153" s="1"/>
      <c r="AD153" s="1"/>
      <c r="AE153" s="1">
        <f t="shared" ref="AE153:AE154" si="106">AD153*AC153</f>
        <v>0</v>
      </c>
      <c r="AF153" s="1"/>
      <c r="AG153" s="1"/>
      <c r="AH153" s="1">
        <f t="shared" si="50"/>
        <v>0</v>
      </c>
      <c r="AI153" s="1" t="s">
        <v>119</v>
      </c>
      <c r="AJ153" s="1"/>
      <c r="AK153" s="1"/>
      <c r="AL153" s="1">
        <f t="shared" si="51"/>
        <v>0</v>
      </c>
      <c r="AM153" s="1"/>
      <c r="AN153" s="1"/>
      <c r="AO153" s="1">
        <f t="shared" si="52"/>
        <v>0</v>
      </c>
      <c r="AP153" s="2" t="s">
        <v>443</v>
      </c>
      <c r="AQ153" s="2" t="s">
        <v>119</v>
      </c>
      <c r="AR153" s="1" t="s">
        <v>6</v>
      </c>
      <c r="AS153" s="1">
        <f t="shared" si="53"/>
        <v>2400</v>
      </c>
      <c r="AT153" s="1">
        <f t="shared" si="54"/>
        <v>2472</v>
      </c>
      <c r="AU153" s="1">
        <v>20</v>
      </c>
      <c r="AV153" s="1">
        <f t="shared" si="55"/>
        <v>49440</v>
      </c>
      <c r="AW153" s="1">
        <v>0</v>
      </c>
      <c r="AX153" s="1">
        <f t="shared" si="56"/>
        <v>0</v>
      </c>
      <c r="AY153" s="1">
        <f t="shared" si="57"/>
        <v>0</v>
      </c>
      <c r="AZ153" s="1" t="s">
        <v>200</v>
      </c>
      <c r="BA153" s="1" t="s">
        <v>200</v>
      </c>
    </row>
    <row r="154" spans="1:53" ht="45" x14ac:dyDescent="0.25">
      <c r="A154" s="1">
        <v>18</v>
      </c>
      <c r="B154" s="1" t="s">
        <v>118</v>
      </c>
      <c r="C154" s="1" t="s">
        <v>6</v>
      </c>
      <c r="D154" s="1"/>
      <c r="E154" s="1"/>
      <c r="F154" s="1"/>
      <c r="G154" s="1"/>
      <c r="H154" s="1"/>
      <c r="I154" s="1"/>
      <c r="J154" s="1">
        <v>45</v>
      </c>
      <c r="K154" s="1">
        <v>120</v>
      </c>
      <c r="L154" s="1">
        <f t="shared" si="100"/>
        <v>5400</v>
      </c>
      <c r="M154" s="1"/>
      <c r="N154" s="1"/>
      <c r="O154" s="1">
        <f t="shared" si="101"/>
        <v>0</v>
      </c>
      <c r="P154" s="1"/>
      <c r="Q154" s="1"/>
      <c r="R154" s="1">
        <f t="shared" si="102"/>
        <v>0</v>
      </c>
      <c r="S154" s="1" t="s">
        <v>118</v>
      </c>
      <c r="T154" s="1"/>
      <c r="U154" s="1"/>
      <c r="V154" s="1">
        <f t="shared" si="103"/>
        <v>0</v>
      </c>
      <c r="W154" s="1"/>
      <c r="X154" s="1"/>
      <c r="Y154" s="1">
        <f t="shared" si="104"/>
        <v>0</v>
      </c>
      <c r="Z154" s="1"/>
      <c r="AA154" s="1"/>
      <c r="AB154" s="1">
        <f t="shared" si="105"/>
        <v>0</v>
      </c>
      <c r="AC154" s="1"/>
      <c r="AD154" s="1"/>
      <c r="AE154" s="1">
        <f t="shared" si="106"/>
        <v>0</v>
      </c>
      <c r="AF154" s="1"/>
      <c r="AG154" s="1"/>
      <c r="AH154" s="1">
        <f t="shared" si="50"/>
        <v>0</v>
      </c>
      <c r="AI154" s="1" t="s">
        <v>118</v>
      </c>
      <c r="AJ154" s="1"/>
      <c r="AK154" s="1"/>
      <c r="AL154" s="1">
        <f t="shared" si="51"/>
        <v>0</v>
      </c>
      <c r="AM154" s="1"/>
      <c r="AN154" s="1"/>
      <c r="AO154" s="1">
        <f t="shared" si="52"/>
        <v>0</v>
      </c>
      <c r="AP154" s="2" t="s">
        <v>444</v>
      </c>
      <c r="AQ154" s="2" t="s">
        <v>287</v>
      </c>
      <c r="AR154" s="1" t="s">
        <v>6</v>
      </c>
      <c r="AS154" s="1">
        <f t="shared" si="53"/>
        <v>5400</v>
      </c>
      <c r="AT154" s="1">
        <f t="shared" si="54"/>
        <v>5562</v>
      </c>
      <c r="AU154" s="1">
        <v>3.6</v>
      </c>
      <c r="AV154" s="1">
        <f t="shared" si="55"/>
        <v>20023.2</v>
      </c>
      <c r="AW154" s="1">
        <v>0</v>
      </c>
      <c r="AX154" s="1">
        <f t="shared" si="56"/>
        <v>0</v>
      </c>
      <c r="AY154" s="1">
        <f t="shared" si="57"/>
        <v>0</v>
      </c>
      <c r="AZ154" s="1" t="s">
        <v>200</v>
      </c>
      <c r="BA154" s="1" t="s">
        <v>200</v>
      </c>
    </row>
    <row r="155" spans="1:53" ht="30" x14ac:dyDescent="0.25">
      <c r="A155" s="1">
        <v>19</v>
      </c>
      <c r="B155" s="1" t="s">
        <v>185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 t="s">
        <v>185</v>
      </c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>
        <v>10</v>
      </c>
      <c r="AG155" s="1">
        <v>800</v>
      </c>
      <c r="AH155" s="1">
        <f t="shared" si="50"/>
        <v>8000</v>
      </c>
      <c r="AI155" s="1" t="s">
        <v>185</v>
      </c>
      <c r="AJ155" s="1"/>
      <c r="AK155" s="1"/>
      <c r="AL155" s="1">
        <f t="shared" si="51"/>
        <v>0</v>
      </c>
      <c r="AM155" s="1"/>
      <c r="AN155" s="1"/>
      <c r="AO155" s="1">
        <f t="shared" si="52"/>
        <v>0</v>
      </c>
      <c r="AP155" s="2" t="s">
        <v>343</v>
      </c>
      <c r="AQ155" s="2" t="s">
        <v>288</v>
      </c>
      <c r="AR155" s="1" t="s">
        <v>6</v>
      </c>
      <c r="AS155" s="1">
        <f t="shared" si="53"/>
        <v>8000</v>
      </c>
      <c r="AT155" s="1">
        <f t="shared" si="54"/>
        <v>8240</v>
      </c>
      <c r="AU155" s="1">
        <v>7.43</v>
      </c>
      <c r="AV155" s="1">
        <f t="shared" si="55"/>
        <v>61223.199999999997</v>
      </c>
      <c r="AW155" s="1">
        <v>0</v>
      </c>
      <c r="AX155" s="1">
        <f t="shared" si="56"/>
        <v>0</v>
      </c>
      <c r="AY155" s="1">
        <f t="shared" si="57"/>
        <v>0</v>
      </c>
      <c r="AZ155" s="1" t="s">
        <v>200</v>
      </c>
      <c r="BA155" s="1" t="s">
        <v>201</v>
      </c>
    </row>
    <row r="156" spans="1:53" x14ac:dyDescent="0.25">
      <c r="A156" s="1">
        <v>20</v>
      </c>
      <c r="B156" s="1" t="s">
        <v>101</v>
      </c>
      <c r="C156" s="1" t="s">
        <v>7</v>
      </c>
      <c r="D156" s="1"/>
      <c r="E156" s="1"/>
      <c r="F156" s="1"/>
      <c r="G156" s="1">
        <v>10</v>
      </c>
      <c r="H156" s="1">
        <v>300</v>
      </c>
      <c r="I156" s="1">
        <f t="shared" ref="I156" si="107">H156*G156</f>
        <v>3000</v>
      </c>
      <c r="J156" s="1"/>
      <c r="K156" s="1"/>
      <c r="L156" s="1">
        <f t="shared" ref="L156" si="108">K156*J156</f>
        <v>0</v>
      </c>
      <c r="M156" s="1"/>
      <c r="N156" s="1"/>
      <c r="O156" s="1">
        <f t="shared" ref="O156" si="109">N156*M156</f>
        <v>0</v>
      </c>
      <c r="P156" s="1"/>
      <c r="Q156" s="1"/>
      <c r="R156" s="1">
        <f t="shared" ref="R156" si="110">Q156*P156</f>
        <v>0</v>
      </c>
      <c r="S156" s="1" t="s">
        <v>101</v>
      </c>
      <c r="T156" s="1"/>
      <c r="U156" s="1"/>
      <c r="V156" s="1">
        <f t="shared" ref="V156" si="111">U156*T156</f>
        <v>0</v>
      </c>
      <c r="W156" s="1"/>
      <c r="X156" s="1"/>
      <c r="Y156" s="1">
        <f t="shared" ref="Y156" si="112">X156*W156</f>
        <v>0</v>
      </c>
      <c r="Z156" s="1"/>
      <c r="AA156" s="1"/>
      <c r="AB156" s="1">
        <f t="shared" ref="AB156" si="113">AA156*Z156</f>
        <v>0</v>
      </c>
      <c r="AC156" s="1"/>
      <c r="AD156" s="1"/>
      <c r="AE156" s="1">
        <f t="shared" ref="AE156" si="114">AD156*AC156</f>
        <v>0</v>
      </c>
      <c r="AF156" s="1"/>
      <c r="AG156" s="1"/>
      <c r="AH156" s="1">
        <f t="shared" si="50"/>
        <v>0</v>
      </c>
      <c r="AI156" s="1" t="s">
        <v>101</v>
      </c>
      <c r="AJ156" s="1"/>
      <c r="AK156" s="1"/>
      <c r="AL156" s="1">
        <f t="shared" si="51"/>
        <v>0</v>
      </c>
      <c r="AM156" s="1"/>
      <c r="AN156" s="1"/>
      <c r="AO156" s="1">
        <f t="shared" si="52"/>
        <v>0</v>
      </c>
      <c r="AP156" s="2" t="s">
        <v>417</v>
      </c>
      <c r="AQ156" s="2" t="s">
        <v>289</v>
      </c>
      <c r="AR156" s="1" t="s">
        <v>7</v>
      </c>
      <c r="AS156" s="1">
        <f t="shared" si="53"/>
        <v>3000</v>
      </c>
      <c r="AT156" s="1">
        <f t="shared" si="54"/>
        <v>3090</v>
      </c>
      <c r="AU156" s="1">
        <v>14</v>
      </c>
      <c r="AV156" s="1">
        <f t="shared" si="55"/>
        <v>43260</v>
      </c>
      <c r="AW156" s="1">
        <v>0</v>
      </c>
      <c r="AX156" s="1">
        <f t="shared" si="56"/>
        <v>0</v>
      </c>
      <c r="AY156" s="1">
        <f t="shared" si="57"/>
        <v>0</v>
      </c>
      <c r="AZ156" s="1" t="s">
        <v>200</v>
      </c>
      <c r="BA156" s="1" t="s">
        <v>201</v>
      </c>
    </row>
    <row r="157" spans="1:53" ht="30" x14ac:dyDescent="0.25">
      <c r="A157" s="1">
        <v>21</v>
      </c>
      <c r="B157" s="1" t="s">
        <v>126</v>
      </c>
      <c r="C157" s="1" t="s">
        <v>6</v>
      </c>
      <c r="D157" s="1"/>
      <c r="E157" s="1"/>
      <c r="F157" s="1"/>
      <c r="G157" s="1"/>
      <c r="H157" s="1"/>
      <c r="I157" s="1"/>
      <c r="J157" s="1"/>
      <c r="K157" s="1"/>
      <c r="L157" s="1"/>
      <c r="M157" s="1">
        <v>20</v>
      </c>
      <c r="N157" s="1">
        <v>30</v>
      </c>
      <c r="O157" s="1">
        <f t="shared" ref="O157:O159" si="115">N157*M157</f>
        <v>600</v>
      </c>
      <c r="P157" s="1"/>
      <c r="Q157" s="1"/>
      <c r="R157" s="1">
        <f t="shared" ref="R157:R159" si="116">Q157*P157</f>
        <v>0</v>
      </c>
      <c r="S157" s="1" t="s">
        <v>126</v>
      </c>
      <c r="T157" s="1"/>
      <c r="U157" s="1"/>
      <c r="V157" s="1">
        <f t="shared" ref="V157:V159" si="117">U157*T157</f>
        <v>0</v>
      </c>
      <c r="W157" s="1"/>
      <c r="X157" s="1"/>
      <c r="Y157" s="1">
        <f t="shared" ref="Y157:Y159" si="118">X157*W157</f>
        <v>0</v>
      </c>
      <c r="Z157" s="1"/>
      <c r="AA157" s="1"/>
      <c r="AB157" s="1">
        <f t="shared" ref="AB157:AB159" si="119">AA157*Z157</f>
        <v>0</v>
      </c>
      <c r="AC157" s="1"/>
      <c r="AD157" s="1"/>
      <c r="AE157" s="1">
        <f t="shared" ref="AE157:AE159" si="120">AD157*AC157</f>
        <v>0</v>
      </c>
      <c r="AF157" s="1"/>
      <c r="AG157" s="1"/>
      <c r="AH157" s="1">
        <f t="shared" ref="AH157:AH159" si="121">AG157*AF157</f>
        <v>0</v>
      </c>
      <c r="AI157" s="1" t="s">
        <v>126</v>
      </c>
      <c r="AJ157" s="1"/>
      <c r="AK157" s="1"/>
      <c r="AL157" s="1">
        <f t="shared" si="51"/>
        <v>0</v>
      </c>
      <c r="AM157" s="1"/>
      <c r="AN157" s="1"/>
      <c r="AO157" s="1">
        <f t="shared" si="52"/>
        <v>0</v>
      </c>
      <c r="AP157" s="2" t="s">
        <v>394</v>
      </c>
      <c r="AQ157" s="2" t="s">
        <v>126</v>
      </c>
      <c r="AR157" s="1" t="s">
        <v>6</v>
      </c>
      <c r="AS157" s="1">
        <f t="shared" si="53"/>
        <v>600</v>
      </c>
      <c r="AT157" s="1">
        <f t="shared" si="54"/>
        <v>618</v>
      </c>
      <c r="AU157" s="1">
        <v>2.5299999999999998</v>
      </c>
      <c r="AV157" s="1">
        <f t="shared" si="55"/>
        <v>1563.54</v>
      </c>
      <c r="AW157" s="1">
        <v>0</v>
      </c>
      <c r="AX157" s="1">
        <f t="shared" si="56"/>
        <v>0</v>
      </c>
      <c r="AY157" s="1">
        <f t="shared" si="57"/>
        <v>0</v>
      </c>
      <c r="AZ157" s="1" t="s">
        <v>200</v>
      </c>
      <c r="BA157" s="1" t="s">
        <v>201</v>
      </c>
    </row>
    <row r="158" spans="1:53" x14ac:dyDescent="0.25">
      <c r="A158" s="1">
        <v>22</v>
      </c>
      <c r="B158" s="1" t="s">
        <v>102</v>
      </c>
      <c r="C158" s="1" t="s">
        <v>8</v>
      </c>
      <c r="D158" s="1"/>
      <c r="E158" s="1"/>
      <c r="F158" s="1"/>
      <c r="G158" s="1">
        <v>15</v>
      </c>
      <c r="H158" s="1">
        <v>300</v>
      </c>
      <c r="I158" s="1">
        <f t="shared" ref="I158" si="122">H158*G158</f>
        <v>4500</v>
      </c>
      <c r="J158" s="1"/>
      <c r="K158" s="1"/>
      <c r="L158" s="1">
        <f t="shared" ref="L158" si="123">K158*J158</f>
        <v>0</v>
      </c>
      <c r="M158" s="1"/>
      <c r="N158" s="1"/>
      <c r="O158" s="1">
        <f t="shared" si="115"/>
        <v>0</v>
      </c>
      <c r="P158" s="1"/>
      <c r="Q158" s="1"/>
      <c r="R158" s="1">
        <f t="shared" si="116"/>
        <v>0</v>
      </c>
      <c r="S158" s="1" t="s">
        <v>102</v>
      </c>
      <c r="T158" s="1"/>
      <c r="U158" s="1"/>
      <c r="V158" s="1">
        <f t="shared" si="117"/>
        <v>0</v>
      </c>
      <c r="W158" s="1"/>
      <c r="X158" s="1"/>
      <c r="Y158" s="1">
        <f t="shared" si="118"/>
        <v>0</v>
      </c>
      <c r="Z158" s="1"/>
      <c r="AA158" s="1"/>
      <c r="AB158" s="1">
        <f t="shared" si="119"/>
        <v>0</v>
      </c>
      <c r="AC158" s="1"/>
      <c r="AD158" s="1"/>
      <c r="AE158" s="1">
        <f t="shared" si="120"/>
        <v>0</v>
      </c>
      <c r="AF158" s="1"/>
      <c r="AG158" s="1"/>
      <c r="AH158" s="1">
        <f t="shared" si="121"/>
        <v>0</v>
      </c>
      <c r="AI158" s="1" t="s">
        <v>102</v>
      </c>
      <c r="AJ158" s="1"/>
      <c r="AK158" s="1"/>
      <c r="AL158" s="1">
        <f t="shared" si="51"/>
        <v>0</v>
      </c>
      <c r="AM158" s="1"/>
      <c r="AN158" s="1"/>
      <c r="AO158" s="1">
        <f t="shared" si="52"/>
        <v>0</v>
      </c>
      <c r="AP158" s="2" t="s">
        <v>357</v>
      </c>
      <c r="AQ158" s="2" t="s">
        <v>102</v>
      </c>
      <c r="AR158" s="1" t="s">
        <v>8</v>
      </c>
      <c r="AS158" s="1">
        <f t="shared" si="53"/>
        <v>4500</v>
      </c>
      <c r="AT158" s="1">
        <f t="shared" si="54"/>
        <v>4635</v>
      </c>
      <c r="AU158" s="1">
        <v>8.4</v>
      </c>
      <c r="AV158" s="1">
        <f t="shared" si="55"/>
        <v>38934</v>
      </c>
      <c r="AW158" s="1">
        <v>0</v>
      </c>
      <c r="AX158" s="1">
        <f t="shared" si="56"/>
        <v>0</v>
      </c>
      <c r="AY158" s="1">
        <f t="shared" si="57"/>
        <v>0</v>
      </c>
      <c r="AZ158" s="1" t="s">
        <v>200</v>
      </c>
      <c r="BA158" s="1" t="s">
        <v>201</v>
      </c>
    </row>
    <row r="159" spans="1:53" ht="30" x14ac:dyDescent="0.25">
      <c r="A159" s="1">
        <v>23</v>
      </c>
      <c r="B159" s="1" t="s">
        <v>129</v>
      </c>
      <c r="C159" s="1" t="s">
        <v>6</v>
      </c>
      <c r="D159" s="1"/>
      <c r="E159" s="1"/>
      <c r="F159" s="1"/>
      <c r="G159" s="1"/>
      <c r="H159" s="1"/>
      <c r="I159" s="1"/>
      <c r="J159" s="1"/>
      <c r="K159" s="1"/>
      <c r="L159" s="1"/>
      <c r="M159" s="1">
        <v>30</v>
      </c>
      <c r="N159" s="1">
        <v>2</v>
      </c>
      <c r="O159" s="1">
        <f t="shared" si="115"/>
        <v>60</v>
      </c>
      <c r="P159" s="1"/>
      <c r="Q159" s="1"/>
      <c r="R159" s="1">
        <f t="shared" si="116"/>
        <v>0</v>
      </c>
      <c r="S159" s="1" t="s">
        <v>129</v>
      </c>
      <c r="T159" s="1"/>
      <c r="U159" s="1"/>
      <c r="V159" s="1">
        <f t="shared" si="117"/>
        <v>0</v>
      </c>
      <c r="W159" s="1"/>
      <c r="X159" s="1"/>
      <c r="Y159" s="1">
        <f t="shared" si="118"/>
        <v>0</v>
      </c>
      <c r="Z159" s="1"/>
      <c r="AA159" s="1"/>
      <c r="AB159" s="1">
        <f t="shared" si="119"/>
        <v>0</v>
      </c>
      <c r="AC159" s="1"/>
      <c r="AD159" s="1"/>
      <c r="AE159" s="1">
        <f t="shared" si="120"/>
        <v>0</v>
      </c>
      <c r="AF159" s="1"/>
      <c r="AG159" s="1"/>
      <c r="AH159" s="1">
        <f t="shared" si="121"/>
        <v>0</v>
      </c>
      <c r="AI159" s="1" t="s">
        <v>129</v>
      </c>
      <c r="AJ159" s="1"/>
      <c r="AK159" s="1"/>
      <c r="AL159" s="1">
        <f t="shared" si="51"/>
        <v>0</v>
      </c>
      <c r="AM159" s="1"/>
      <c r="AN159" s="1"/>
      <c r="AO159" s="1">
        <f t="shared" si="52"/>
        <v>0</v>
      </c>
      <c r="AP159" s="2" t="s">
        <v>418</v>
      </c>
      <c r="AQ159" s="2" t="s">
        <v>129</v>
      </c>
      <c r="AR159" s="1" t="s">
        <v>6</v>
      </c>
      <c r="AS159" s="1">
        <f t="shared" si="53"/>
        <v>60</v>
      </c>
      <c r="AT159" s="1">
        <f t="shared" si="54"/>
        <v>61.800000000000004</v>
      </c>
      <c r="AU159" s="1">
        <v>8.3000000000000007</v>
      </c>
      <c r="AV159" s="1">
        <f t="shared" si="55"/>
        <v>512.94000000000005</v>
      </c>
      <c r="AW159" s="1">
        <v>0</v>
      </c>
      <c r="AX159" s="1">
        <f t="shared" si="56"/>
        <v>0</v>
      </c>
      <c r="AY159" s="1">
        <f t="shared" si="57"/>
        <v>0</v>
      </c>
      <c r="AZ159" s="1" t="s">
        <v>200</v>
      </c>
      <c r="BA159" s="1" t="s">
        <v>200</v>
      </c>
    </row>
    <row r="160" spans="1:53" ht="30" x14ac:dyDescent="0.25">
      <c r="A160" s="1">
        <v>24</v>
      </c>
      <c r="B160" s="1" t="s">
        <v>193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 t="s">
        <v>193</v>
      </c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 t="s">
        <v>193</v>
      </c>
      <c r="AJ160" s="1"/>
      <c r="AK160" s="1"/>
      <c r="AL160" s="1"/>
      <c r="AM160" s="1">
        <v>20</v>
      </c>
      <c r="AN160" s="1">
        <v>226</v>
      </c>
      <c r="AO160" s="1">
        <f t="shared" si="52"/>
        <v>4520</v>
      </c>
      <c r="AP160" s="2" t="s">
        <v>449</v>
      </c>
      <c r="AQ160" s="2" t="s">
        <v>450</v>
      </c>
      <c r="AR160" s="1" t="s">
        <v>15</v>
      </c>
      <c r="AS160" s="1">
        <f t="shared" si="53"/>
        <v>4520</v>
      </c>
      <c r="AT160" s="1">
        <f t="shared" si="54"/>
        <v>4655.6000000000004</v>
      </c>
      <c r="AU160" s="1">
        <v>196</v>
      </c>
      <c r="AV160" s="1">
        <f t="shared" si="55"/>
        <v>912497.60000000009</v>
      </c>
      <c r="AW160" s="1">
        <v>0</v>
      </c>
      <c r="AX160" s="1">
        <f t="shared" si="56"/>
        <v>0</v>
      </c>
      <c r="AY160" s="1">
        <f t="shared" si="57"/>
        <v>0</v>
      </c>
      <c r="AZ160" s="1" t="s">
        <v>201</v>
      </c>
      <c r="BA160" s="1" t="s">
        <v>201</v>
      </c>
    </row>
    <row r="161" spans="1:53" x14ac:dyDescent="0.25">
      <c r="A161" s="1">
        <v>25</v>
      </c>
      <c r="B161" s="1" t="s">
        <v>117</v>
      </c>
      <c r="C161" s="1" t="s">
        <v>6</v>
      </c>
      <c r="D161" s="1"/>
      <c r="E161" s="1"/>
      <c r="F161" s="1"/>
      <c r="G161" s="1"/>
      <c r="H161" s="1"/>
      <c r="I161" s="1"/>
      <c r="J161" s="1">
        <v>26</v>
      </c>
      <c r="K161" s="1">
        <v>30</v>
      </c>
      <c r="L161" s="1">
        <f t="shared" ref="L161" si="124">K161*J161</f>
        <v>780</v>
      </c>
      <c r="M161" s="1"/>
      <c r="N161" s="1"/>
      <c r="O161" s="1">
        <f t="shared" ref="O161" si="125">N161*M161</f>
        <v>0</v>
      </c>
      <c r="P161" s="1"/>
      <c r="Q161" s="1"/>
      <c r="R161" s="1">
        <f t="shared" ref="R161:R163" si="126">Q161*P161</f>
        <v>0</v>
      </c>
      <c r="S161" s="1" t="s">
        <v>117</v>
      </c>
      <c r="T161" s="1"/>
      <c r="U161" s="1"/>
      <c r="V161" s="1">
        <f t="shared" ref="V161:V163" si="127">U161*T161</f>
        <v>0</v>
      </c>
      <c r="W161" s="1"/>
      <c r="X161" s="1"/>
      <c r="Y161" s="1">
        <f t="shared" ref="Y161:Y163" si="128">X161*W161</f>
        <v>0</v>
      </c>
      <c r="Z161" s="1"/>
      <c r="AA161" s="1"/>
      <c r="AB161" s="1">
        <f t="shared" ref="AB161:AB163" si="129">AA161*Z161</f>
        <v>0</v>
      </c>
      <c r="AC161" s="1"/>
      <c r="AD161" s="1"/>
      <c r="AE161" s="1">
        <f t="shared" ref="AE161:AE163" si="130">AD161*AC161</f>
        <v>0</v>
      </c>
      <c r="AF161" s="1"/>
      <c r="AG161" s="1"/>
      <c r="AH161" s="1">
        <f t="shared" ref="AH161:AH163" si="131">AG161*AF161</f>
        <v>0</v>
      </c>
      <c r="AI161" s="1" t="s">
        <v>117</v>
      </c>
      <c r="AJ161" s="1"/>
      <c r="AK161" s="1"/>
      <c r="AL161" s="1">
        <f t="shared" ref="AL161:AL163" si="132">AK161*AJ161</f>
        <v>0</v>
      </c>
      <c r="AM161" s="1"/>
      <c r="AN161" s="1"/>
      <c r="AO161" s="1">
        <f t="shared" ref="AO161:AO178" si="133">AN161*AM161</f>
        <v>0</v>
      </c>
      <c r="AP161" s="2" t="s">
        <v>316</v>
      </c>
      <c r="AQ161" s="2" t="s">
        <v>117</v>
      </c>
      <c r="AR161" s="1" t="s">
        <v>6</v>
      </c>
      <c r="AS161" s="1">
        <f t="shared" ref="AS161:AS178" si="134">AO161+AL161+AH161+AE161+AB161+Y161+V161+V161+R161+O161+L161+I161+F161</f>
        <v>780</v>
      </c>
      <c r="AT161" s="1">
        <f t="shared" ref="AT161:AT178" si="135">AS161*1.03</f>
        <v>803.4</v>
      </c>
      <c r="AU161" s="1">
        <v>0</v>
      </c>
      <c r="AV161" s="1">
        <f t="shared" si="55"/>
        <v>0</v>
      </c>
      <c r="AW161" s="1">
        <v>0</v>
      </c>
      <c r="AX161" s="1">
        <f t="shared" ref="AX161:AX178" si="136">AW161*1.1</f>
        <v>0</v>
      </c>
      <c r="AY161" s="1">
        <f t="shared" ref="AY161:AY178" si="137">AX161*1.07</f>
        <v>0</v>
      </c>
      <c r="AZ161" s="1" t="s">
        <v>200</v>
      </c>
      <c r="BA161" s="1" t="s">
        <v>201</v>
      </c>
    </row>
    <row r="162" spans="1:53" x14ac:dyDescent="0.25">
      <c r="A162" s="1">
        <v>26</v>
      </c>
      <c r="B162" s="1" t="s">
        <v>145</v>
      </c>
      <c r="C162" s="1" t="s">
        <v>15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v>10</v>
      </c>
      <c r="Q162" s="1">
        <v>10</v>
      </c>
      <c r="R162" s="1">
        <f t="shared" si="126"/>
        <v>100</v>
      </c>
      <c r="S162" s="1" t="s">
        <v>145</v>
      </c>
      <c r="T162" s="1"/>
      <c r="U162" s="1"/>
      <c r="V162" s="1">
        <f t="shared" si="127"/>
        <v>0</v>
      </c>
      <c r="W162" s="1"/>
      <c r="X162" s="1"/>
      <c r="Y162" s="1">
        <f t="shared" si="128"/>
        <v>0</v>
      </c>
      <c r="Z162" s="1"/>
      <c r="AA162" s="1"/>
      <c r="AB162" s="1">
        <f t="shared" si="129"/>
        <v>0</v>
      </c>
      <c r="AC162" s="1"/>
      <c r="AD162" s="1"/>
      <c r="AE162" s="1">
        <f t="shared" si="130"/>
        <v>0</v>
      </c>
      <c r="AF162" s="1"/>
      <c r="AG162" s="1"/>
      <c r="AH162" s="1">
        <f t="shared" si="131"/>
        <v>0</v>
      </c>
      <c r="AI162" s="1" t="s">
        <v>145</v>
      </c>
      <c r="AJ162" s="1"/>
      <c r="AK162" s="1"/>
      <c r="AL162" s="1">
        <f t="shared" si="132"/>
        <v>0</v>
      </c>
      <c r="AM162" s="1"/>
      <c r="AN162" s="1"/>
      <c r="AO162" s="1">
        <f t="shared" si="133"/>
        <v>0</v>
      </c>
      <c r="AP162" s="2" t="s">
        <v>374</v>
      </c>
      <c r="AQ162" s="2" t="s">
        <v>145</v>
      </c>
      <c r="AR162" s="1" t="s">
        <v>15</v>
      </c>
      <c r="AS162" s="1">
        <f t="shared" si="134"/>
        <v>100</v>
      </c>
      <c r="AT162" s="1">
        <f t="shared" si="135"/>
        <v>103</v>
      </c>
      <c r="AU162" s="1">
        <v>20</v>
      </c>
      <c r="AV162" s="1">
        <f t="shared" si="55"/>
        <v>2060</v>
      </c>
      <c r="AW162" s="1">
        <v>0</v>
      </c>
      <c r="AX162" s="1">
        <f t="shared" si="136"/>
        <v>0</v>
      </c>
      <c r="AY162" s="1">
        <f t="shared" si="137"/>
        <v>0</v>
      </c>
      <c r="AZ162" s="1" t="s">
        <v>201</v>
      </c>
      <c r="BA162" s="1" t="s">
        <v>201</v>
      </c>
    </row>
    <row r="163" spans="1:53" x14ac:dyDescent="0.25">
      <c r="A163" s="1">
        <v>27</v>
      </c>
      <c r="B163" s="1" t="s">
        <v>87</v>
      </c>
      <c r="C163" s="1" t="s">
        <v>7</v>
      </c>
      <c r="D163" s="1"/>
      <c r="E163" s="1"/>
      <c r="F163" s="1"/>
      <c r="G163" s="1">
        <v>10</v>
      </c>
      <c r="H163" s="1">
        <v>400</v>
      </c>
      <c r="I163" s="1">
        <f t="shared" ref="I163" si="138">H163*G163</f>
        <v>4000</v>
      </c>
      <c r="J163" s="1"/>
      <c r="K163" s="1"/>
      <c r="L163" s="1">
        <f t="shared" ref="L163" si="139">K163*J163</f>
        <v>0</v>
      </c>
      <c r="M163" s="1"/>
      <c r="N163" s="1"/>
      <c r="O163" s="1">
        <f t="shared" ref="O163" si="140">N163*M163</f>
        <v>0</v>
      </c>
      <c r="P163" s="1"/>
      <c r="Q163" s="1"/>
      <c r="R163" s="1">
        <f t="shared" si="126"/>
        <v>0</v>
      </c>
      <c r="S163" s="1" t="s">
        <v>87</v>
      </c>
      <c r="T163" s="1"/>
      <c r="U163" s="1"/>
      <c r="V163" s="1">
        <f t="shared" si="127"/>
        <v>0</v>
      </c>
      <c r="W163" s="1"/>
      <c r="X163" s="1"/>
      <c r="Y163" s="1">
        <f t="shared" si="128"/>
        <v>0</v>
      </c>
      <c r="Z163" s="1"/>
      <c r="AA163" s="1"/>
      <c r="AB163" s="1">
        <f t="shared" si="129"/>
        <v>0</v>
      </c>
      <c r="AC163" s="1"/>
      <c r="AD163" s="1"/>
      <c r="AE163" s="1">
        <f t="shared" si="130"/>
        <v>0</v>
      </c>
      <c r="AF163" s="1"/>
      <c r="AG163" s="1"/>
      <c r="AH163" s="1">
        <f t="shared" si="131"/>
        <v>0</v>
      </c>
      <c r="AI163" s="1" t="s">
        <v>87</v>
      </c>
      <c r="AJ163" s="1"/>
      <c r="AK163" s="1"/>
      <c r="AL163" s="1">
        <f t="shared" si="132"/>
        <v>0</v>
      </c>
      <c r="AM163" s="1"/>
      <c r="AN163" s="1"/>
      <c r="AO163" s="1">
        <f t="shared" si="133"/>
        <v>0</v>
      </c>
      <c r="AP163" s="2" t="s">
        <v>419</v>
      </c>
      <c r="AQ163" s="2" t="s">
        <v>87</v>
      </c>
      <c r="AR163" s="1" t="s">
        <v>7</v>
      </c>
      <c r="AS163" s="1">
        <f t="shared" si="134"/>
        <v>4000</v>
      </c>
      <c r="AT163" s="1">
        <f t="shared" si="135"/>
        <v>4120</v>
      </c>
      <c r="AU163" s="1">
        <v>0</v>
      </c>
      <c r="AV163" s="1">
        <f t="shared" si="55"/>
        <v>0</v>
      </c>
      <c r="AW163" s="1">
        <v>0</v>
      </c>
      <c r="AX163" s="1">
        <f t="shared" si="136"/>
        <v>0</v>
      </c>
      <c r="AY163" s="1">
        <f t="shared" si="137"/>
        <v>0</v>
      </c>
      <c r="AZ163" s="1" t="s">
        <v>200</v>
      </c>
      <c r="BA163" s="1" t="s">
        <v>201</v>
      </c>
    </row>
    <row r="164" spans="1:53" ht="30" x14ac:dyDescent="0.25">
      <c r="A164" s="1">
        <v>28</v>
      </c>
      <c r="B164" s="1" t="s">
        <v>88</v>
      </c>
      <c r="C164" s="1" t="s">
        <v>6</v>
      </c>
      <c r="D164" s="1"/>
      <c r="E164" s="1"/>
      <c r="F164" s="1"/>
      <c r="G164" s="1">
        <v>14</v>
      </c>
      <c r="H164" s="1">
        <v>500</v>
      </c>
      <c r="I164" s="1">
        <f t="shared" ref="I164" si="141">H164*G164</f>
        <v>7000</v>
      </c>
      <c r="J164" s="1"/>
      <c r="K164" s="1"/>
      <c r="L164" s="1">
        <f t="shared" ref="L164" si="142">K164*J164</f>
        <v>0</v>
      </c>
      <c r="M164" s="1"/>
      <c r="N164" s="1"/>
      <c r="O164" s="1">
        <f t="shared" ref="O164" si="143">N164*M164</f>
        <v>0</v>
      </c>
      <c r="P164" s="1"/>
      <c r="Q164" s="1"/>
      <c r="R164" s="1">
        <f t="shared" ref="R164" si="144">Q164*P164</f>
        <v>0</v>
      </c>
      <c r="S164" s="1" t="s">
        <v>88</v>
      </c>
      <c r="T164" s="1"/>
      <c r="U164" s="1"/>
      <c r="V164" s="1">
        <f t="shared" ref="V164" si="145">U164*T164</f>
        <v>0</v>
      </c>
      <c r="W164" s="1"/>
      <c r="X164" s="1"/>
      <c r="Y164" s="1">
        <f t="shared" ref="Y164" si="146">X164*W164</f>
        <v>0</v>
      </c>
      <c r="Z164" s="1"/>
      <c r="AA164" s="1"/>
      <c r="AB164" s="1">
        <f t="shared" ref="AB164" si="147">AA164*Z164</f>
        <v>0</v>
      </c>
      <c r="AC164" s="1"/>
      <c r="AD164" s="1"/>
      <c r="AE164" s="1">
        <f t="shared" ref="AE164" si="148">AD164*AC164</f>
        <v>0</v>
      </c>
      <c r="AF164" s="1"/>
      <c r="AG164" s="1"/>
      <c r="AH164" s="1">
        <f t="shared" ref="AH164" si="149">AG164*AF164</f>
        <v>0</v>
      </c>
      <c r="AI164" s="1" t="s">
        <v>88</v>
      </c>
      <c r="AJ164" s="1"/>
      <c r="AK164" s="1"/>
      <c r="AL164" s="1">
        <f t="shared" ref="AL164" si="150">AK164*AJ164</f>
        <v>0</v>
      </c>
      <c r="AM164" s="1"/>
      <c r="AN164" s="1"/>
      <c r="AO164" s="1">
        <f t="shared" si="133"/>
        <v>0</v>
      </c>
      <c r="AP164" s="2" t="s">
        <v>445</v>
      </c>
      <c r="AQ164" s="2" t="s">
        <v>295</v>
      </c>
      <c r="AR164" s="1" t="s">
        <v>8</v>
      </c>
      <c r="AS164" s="1">
        <f t="shared" si="134"/>
        <v>7000</v>
      </c>
      <c r="AT164" s="1">
        <f t="shared" si="135"/>
        <v>7210</v>
      </c>
      <c r="AU164" s="1">
        <v>16.86</v>
      </c>
      <c r="AV164" s="1">
        <f t="shared" si="55"/>
        <v>121560.59999999999</v>
      </c>
      <c r="AW164" s="1">
        <v>0</v>
      </c>
      <c r="AX164" s="1">
        <f t="shared" si="136"/>
        <v>0</v>
      </c>
      <c r="AY164" s="1">
        <f t="shared" si="137"/>
        <v>0</v>
      </c>
      <c r="AZ164" s="1" t="s">
        <v>200</v>
      </c>
      <c r="BA164" s="1" t="s">
        <v>200</v>
      </c>
    </row>
    <row r="165" spans="1:53" x14ac:dyDescent="0.25">
      <c r="A165" s="1">
        <v>29</v>
      </c>
      <c r="B165" s="1" t="s">
        <v>24</v>
      </c>
      <c r="C165" s="1" t="s">
        <v>7</v>
      </c>
      <c r="D165" s="1"/>
      <c r="E165" s="1"/>
      <c r="F165" s="1"/>
      <c r="G165" s="1">
        <v>10</v>
      </c>
      <c r="H165" s="1">
        <v>550</v>
      </c>
      <c r="I165" s="1">
        <f t="shared" ref="I165" si="151">H165*G165</f>
        <v>5500</v>
      </c>
      <c r="J165" s="1"/>
      <c r="K165" s="1"/>
      <c r="L165" s="1">
        <f t="shared" ref="L165" si="152">K165*J165</f>
        <v>0</v>
      </c>
      <c r="M165" s="1"/>
      <c r="N165" s="1"/>
      <c r="O165" s="1">
        <f t="shared" ref="O165" si="153">N165*M165</f>
        <v>0</v>
      </c>
      <c r="P165" s="1">
        <v>5</v>
      </c>
      <c r="Q165" s="1">
        <v>30</v>
      </c>
      <c r="R165" s="1">
        <f t="shared" ref="R165:R166" si="154">Q165*P165</f>
        <v>150</v>
      </c>
      <c r="S165" s="1" t="s">
        <v>24</v>
      </c>
      <c r="T165" s="1">
        <v>10</v>
      </c>
      <c r="U165" s="1">
        <v>10</v>
      </c>
      <c r="V165" s="1">
        <f t="shared" ref="V165:V167" si="155">U165*T165</f>
        <v>100</v>
      </c>
      <c r="W165" s="1"/>
      <c r="X165" s="1"/>
      <c r="Y165" s="1">
        <f t="shared" ref="Y165:Y167" si="156">X165*W165</f>
        <v>0</v>
      </c>
      <c r="Z165" s="1"/>
      <c r="AA165" s="1"/>
      <c r="AB165" s="1">
        <f t="shared" ref="AB165:AB167" si="157">AA165*Z165</f>
        <v>0</v>
      </c>
      <c r="AC165" s="1"/>
      <c r="AD165" s="1"/>
      <c r="AE165" s="1">
        <f t="shared" ref="AE165:AE167" si="158">AD165*AC165</f>
        <v>0</v>
      </c>
      <c r="AF165" s="1"/>
      <c r="AG165" s="1"/>
      <c r="AH165" s="1">
        <f t="shared" ref="AH165:AH171" si="159">AG165*AF165</f>
        <v>0</v>
      </c>
      <c r="AI165" s="1" t="s">
        <v>24</v>
      </c>
      <c r="AJ165" s="1"/>
      <c r="AK165" s="1"/>
      <c r="AL165" s="1">
        <f t="shared" ref="AL165:AL171" si="160">AK165*AJ165</f>
        <v>0</v>
      </c>
      <c r="AM165" s="1"/>
      <c r="AN165" s="1"/>
      <c r="AO165" s="1">
        <f t="shared" si="133"/>
        <v>0</v>
      </c>
      <c r="AP165" s="2" t="s">
        <v>328</v>
      </c>
      <c r="AQ165" s="2" t="s">
        <v>24</v>
      </c>
      <c r="AR165" s="1" t="s">
        <v>7</v>
      </c>
      <c r="AS165" s="1">
        <f t="shared" si="134"/>
        <v>5850</v>
      </c>
      <c r="AT165" s="1">
        <f t="shared" si="135"/>
        <v>6025.5</v>
      </c>
      <c r="AU165" s="1">
        <v>39.33</v>
      </c>
      <c r="AV165" s="1">
        <f t="shared" si="55"/>
        <v>236982.91499999998</v>
      </c>
      <c r="AW165" s="1">
        <v>0</v>
      </c>
      <c r="AX165" s="1">
        <f t="shared" si="136"/>
        <v>0</v>
      </c>
      <c r="AY165" s="1">
        <f t="shared" si="137"/>
        <v>0</v>
      </c>
      <c r="AZ165" s="1" t="s">
        <v>200</v>
      </c>
      <c r="BA165" s="1" t="s">
        <v>200</v>
      </c>
    </row>
    <row r="166" spans="1:53" x14ac:dyDescent="0.25">
      <c r="A166" s="1">
        <v>30</v>
      </c>
      <c r="B166" s="1" t="s">
        <v>160</v>
      </c>
      <c r="C166" s="1" t="s">
        <v>7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>
        <v>10</v>
      </c>
      <c r="Q166" s="1">
        <v>30</v>
      </c>
      <c r="R166" s="1">
        <f t="shared" si="154"/>
        <v>300</v>
      </c>
      <c r="S166" s="1" t="s">
        <v>160</v>
      </c>
      <c r="T166" s="1"/>
      <c r="U166" s="1"/>
      <c r="V166" s="1">
        <f t="shared" si="155"/>
        <v>0</v>
      </c>
      <c r="W166" s="1"/>
      <c r="X166" s="1"/>
      <c r="Y166" s="1">
        <f t="shared" si="156"/>
        <v>0</v>
      </c>
      <c r="Z166" s="1"/>
      <c r="AA166" s="1"/>
      <c r="AB166" s="1">
        <f t="shared" si="157"/>
        <v>0</v>
      </c>
      <c r="AC166" s="1"/>
      <c r="AD166" s="1"/>
      <c r="AE166" s="1">
        <f t="shared" si="158"/>
        <v>0</v>
      </c>
      <c r="AF166" s="1"/>
      <c r="AG166" s="1"/>
      <c r="AH166" s="1">
        <f t="shared" si="159"/>
        <v>0</v>
      </c>
      <c r="AI166" s="1" t="s">
        <v>160</v>
      </c>
      <c r="AJ166" s="1"/>
      <c r="AK166" s="1"/>
      <c r="AL166" s="1">
        <f t="shared" si="160"/>
        <v>0</v>
      </c>
      <c r="AM166" s="1"/>
      <c r="AN166" s="1"/>
      <c r="AO166" s="1">
        <f t="shared" si="133"/>
        <v>0</v>
      </c>
      <c r="AP166" s="2" t="s">
        <v>420</v>
      </c>
      <c r="AQ166" s="2" t="s">
        <v>160</v>
      </c>
      <c r="AR166" s="1" t="s">
        <v>7</v>
      </c>
      <c r="AS166" s="1">
        <f t="shared" si="134"/>
        <v>300</v>
      </c>
      <c r="AT166" s="1">
        <f t="shared" si="135"/>
        <v>309</v>
      </c>
      <c r="AU166" s="1">
        <v>74.8</v>
      </c>
      <c r="AV166" s="1">
        <f t="shared" si="55"/>
        <v>23113.200000000001</v>
      </c>
      <c r="AW166" s="1">
        <v>0</v>
      </c>
      <c r="AX166" s="1">
        <f t="shared" si="136"/>
        <v>0</v>
      </c>
      <c r="AY166" s="1">
        <f t="shared" si="137"/>
        <v>0</v>
      </c>
      <c r="AZ166" s="1" t="s">
        <v>200</v>
      </c>
      <c r="BA166" s="1" t="s">
        <v>201</v>
      </c>
    </row>
    <row r="167" spans="1:53" x14ac:dyDescent="0.25">
      <c r="A167" s="1">
        <v>31</v>
      </c>
      <c r="B167" s="1" t="s">
        <v>165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 t="s">
        <v>165</v>
      </c>
      <c r="T167" s="1">
        <v>10</v>
      </c>
      <c r="U167" s="1">
        <v>10</v>
      </c>
      <c r="V167" s="1">
        <f t="shared" si="155"/>
        <v>100</v>
      </c>
      <c r="W167" s="1"/>
      <c r="X167" s="1"/>
      <c r="Y167" s="1">
        <f t="shared" si="156"/>
        <v>0</v>
      </c>
      <c r="Z167" s="1">
        <v>10</v>
      </c>
      <c r="AA167" s="1">
        <v>20</v>
      </c>
      <c r="AB167" s="1">
        <f t="shared" si="157"/>
        <v>200</v>
      </c>
      <c r="AC167" s="1"/>
      <c r="AD167" s="1"/>
      <c r="AE167" s="1">
        <f t="shared" si="158"/>
        <v>0</v>
      </c>
      <c r="AF167" s="1"/>
      <c r="AG167" s="1"/>
      <c r="AH167" s="1">
        <f t="shared" si="159"/>
        <v>0</v>
      </c>
      <c r="AI167" s="1" t="s">
        <v>165</v>
      </c>
      <c r="AJ167" s="1"/>
      <c r="AK167" s="1"/>
      <c r="AL167" s="1">
        <f t="shared" si="160"/>
        <v>0</v>
      </c>
      <c r="AM167" s="1"/>
      <c r="AN167" s="1"/>
      <c r="AO167" s="1">
        <f t="shared" si="133"/>
        <v>0</v>
      </c>
      <c r="AP167" s="2" t="s">
        <v>420</v>
      </c>
      <c r="AQ167" s="2" t="s">
        <v>165</v>
      </c>
      <c r="AR167" s="1" t="s">
        <v>7</v>
      </c>
      <c r="AS167" s="1">
        <f t="shared" si="134"/>
        <v>400</v>
      </c>
      <c r="AT167" s="1">
        <f t="shared" si="135"/>
        <v>412</v>
      </c>
      <c r="AU167" s="1">
        <v>44.3</v>
      </c>
      <c r="AV167" s="1">
        <f t="shared" si="55"/>
        <v>18251.599999999999</v>
      </c>
      <c r="AW167" s="1">
        <v>0</v>
      </c>
      <c r="AX167" s="1">
        <f t="shared" si="136"/>
        <v>0</v>
      </c>
      <c r="AY167" s="1">
        <f t="shared" si="137"/>
        <v>0</v>
      </c>
      <c r="AZ167" s="1" t="s">
        <v>200</v>
      </c>
      <c r="BA167" s="1" t="s">
        <v>201</v>
      </c>
    </row>
    <row r="168" spans="1:53" x14ac:dyDescent="0.25">
      <c r="A168" s="1">
        <v>32</v>
      </c>
      <c r="B168" s="1" t="s">
        <v>14</v>
      </c>
      <c r="C168" s="1" t="s">
        <v>7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>
        <v>5</v>
      </c>
      <c r="Q168" s="1">
        <v>30</v>
      </c>
      <c r="R168" s="1">
        <f t="shared" ref="R168:R171" si="161">Q168*P168</f>
        <v>150</v>
      </c>
      <c r="S168" s="1" t="s">
        <v>14</v>
      </c>
      <c r="T168" s="1"/>
      <c r="U168" s="1"/>
      <c r="V168" s="1">
        <f t="shared" ref="V168:V171" si="162">U168*T168</f>
        <v>0</v>
      </c>
      <c r="W168" s="1"/>
      <c r="X168" s="1"/>
      <c r="Y168" s="1">
        <f t="shared" ref="Y168:Y171" si="163">X168*W168</f>
        <v>0</v>
      </c>
      <c r="Z168" s="1"/>
      <c r="AA168" s="1"/>
      <c r="AB168" s="1">
        <f t="shared" ref="AB168:AB171" si="164">AA168*Z168</f>
        <v>0</v>
      </c>
      <c r="AC168" s="1"/>
      <c r="AD168" s="1"/>
      <c r="AE168" s="1">
        <f t="shared" ref="AE168:AE171" si="165">AD168*AC168</f>
        <v>0</v>
      </c>
      <c r="AF168" s="1"/>
      <c r="AG168" s="1"/>
      <c r="AH168" s="1">
        <f t="shared" si="159"/>
        <v>0</v>
      </c>
      <c r="AI168" s="1" t="s">
        <v>14</v>
      </c>
      <c r="AJ168" s="1"/>
      <c r="AK168" s="1"/>
      <c r="AL168" s="1">
        <f t="shared" si="160"/>
        <v>0</v>
      </c>
      <c r="AM168" s="1"/>
      <c r="AN168" s="1"/>
      <c r="AO168" s="1">
        <f t="shared" si="133"/>
        <v>0</v>
      </c>
      <c r="AP168" s="2" t="s">
        <v>328</v>
      </c>
      <c r="AQ168" s="2" t="s">
        <v>14</v>
      </c>
      <c r="AR168" s="1" t="s">
        <v>7</v>
      </c>
      <c r="AS168" s="1">
        <f t="shared" si="134"/>
        <v>150</v>
      </c>
      <c r="AT168" s="1">
        <f t="shared" si="135"/>
        <v>154.5</v>
      </c>
      <c r="AU168" s="1">
        <v>46.8</v>
      </c>
      <c r="AV168" s="1">
        <f t="shared" si="55"/>
        <v>7230.5999999999995</v>
      </c>
      <c r="AW168" s="1">
        <v>0</v>
      </c>
      <c r="AX168" s="1">
        <f t="shared" si="136"/>
        <v>0</v>
      </c>
      <c r="AY168" s="1">
        <f t="shared" si="137"/>
        <v>0</v>
      </c>
      <c r="AZ168" s="1" t="s">
        <v>200</v>
      </c>
      <c r="BA168" s="1" t="s">
        <v>200</v>
      </c>
    </row>
    <row r="169" spans="1:53" ht="30" x14ac:dyDescent="0.25">
      <c r="A169" s="1">
        <v>33</v>
      </c>
      <c r="B169" s="1" t="s">
        <v>109</v>
      </c>
      <c r="C169" s="1" t="s">
        <v>7</v>
      </c>
      <c r="D169" s="1"/>
      <c r="E169" s="1"/>
      <c r="F169" s="1"/>
      <c r="G169" s="1">
        <v>10</v>
      </c>
      <c r="H169" s="1">
        <v>500</v>
      </c>
      <c r="I169" s="1">
        <f t="shared" ref="I169" si="166">H169*G169</f>
        <v>5000</v>
      </c>
      <c r="J169" s="1"/>
      <c r="K169" s="1"/>
      <c r="L169" s="1">
        <f t="shared" ref="L169" si="167">K169*J169</f>
        <v>0</v>
      </c>
      <c r="M169" s="1"/>
      <c r="N169" s="1"/>
      <c r="O169" s="1">
        <f t="shared" ref="O169:O171" si="168">N169*M169</f>
        <v>0</v>
      </c>
      <c r="P169" s="1"/>
      <c r="Q169" s="1"/>
      <c r="R169" s="1">
        <f t="shared" si="161"/>
        <v>0</v>
      </c>
      <c r="S169" s="1" t="s">
        <v>109</v>
      </c>
      <c r="T169" s="1"/>
      <c r="U169" s="1"/>
      <c r="V169" s="1">
        <f t="shared" si="162"/>
        <v>0</v>
      </c>
      <c r="W169" s="1"/>
      <c r="X169" s="1"/>
      <c r="Y169" s="1">
        <f t="shared" si="163"/>
        <v>0</v>
      </c>
      <c r="Z169" s="1"/>
      <c r="AA169" s="1"/>
      <c r="AB169" s="1">
        <f t="shared" si="164"/>
        <v>0</v>
      </c>
      <c r="AC169" s="1"/>
      <c r="AD169" s="1"/>
      <c r="AE169" s="1">
        <f t="shared" si="165"/>
        <v>0</v>
      </c>
      <c r="AF169" s="1"/>
      <c r="AG169" s="1"/>
      <c r="AH169" s="1">
        <f t="shared" si="159"/>
        <v>0</v>
      </c>
      <c r="AI169" s="1" t="s">
        <v>109</v>
      </c>
      <c r="AJ169" s="1"/>
      <c r="AK169" s="1"/>
      <c r="AL169" s="1">
        <f t="shared" si="160"/>
        <v>0</v>
      </c>
      <c r="AM169" s="1"/>
      <c r="AN169" s="1"/>
      <c r="AO169" s="1">
        <f t="shared" si="133"/>
        <v>0</v>
      </c>
      <c r="AP169" s="2" t="s">
        <v>416</v>
      </c>
      <c r="AQ169" s="2" t="s">
        <v>109</v>
      </c>
      <c r="AR169" s="1" t="s">
        <v>7</v>
      </c>
      <c r="AS169" s="1">
        <f t="shared" si="134"/>
        <v>5000</v>
      </c>
      <c r="AT169" s="1">
        <f t="shared" si="135"/>
        <v>5150</v>
      </c>
      <c r="AU169" s="1">
        <v>180</v>
      </c>
      <c r="AV169" s="1">
        <f t="shared" si="55"/>
        <v>927000</v>
      </c>
      <c r="AW169" s="1">
        <v>0</v>
      </c>
      <c r="AX169" s="1">
        <f t="shared" si="136"/>
        <v>0</v>
      </c>
      <c r="AY169" s="1">
        <f t="shared" si="137"/>
        <v>0</v>
      </c>
      <c r="AZ169" s="1" t="s">
        <v>200</v>
      </c>
      <c r="BA169" s="1" t="s">
        <v>200</v>
      </c>
    </row>
    <row r="170" spans="1:53" x14ac:dyDescent="0.25">
      <c r="A170" s="1">
        <v>34</v>
      </c>
      <c r="B170" s="1" t="s">
        <v>138</v>
      </c>
      <c r="C170" s="1" t="s">
        <v>6</v>
      </c>
      <c r="D170" s="1"/>
      <c r="E170" s="1"/>
      <c r="F170" s="1"/>
      <c r="G170" s="1"/>
      <c r="H170" s="1"/>
      <c r="I170" s="1"/>
      <c r="J170" s="1"/>
      <c r="K170" s="1"/>
      <c r="L170" s="1"/>
      <c r="M170" s="1">
        <v>30</v>
      </c>
      <c r="N170" s="1">
        <v>10</v>
      </c>
      <c r="O170" s="1">
        <f t="shared" si="168"/>
        <v>300</v>
      </c>
      <c r="P170" s="1"/>
      <c r="Q170" s="1"/>
      <c r="R170" s="1">
        <f t="shared" si="161"/>
        <v>0</v>
      </c>
      <c r="S170" s="1" t="s">
        <v>138</v>
      </c>
      <c r="T170" s="1"/>
      <c r="U170" s="1"/>
      <c r="V170" s="1">
        <f t="shared" si="162"/>
        <v>0</v>
      </c>
      <c r="W170" s="1"/>
      <c r="X170" s="1"/>
      <c r="Y170" s="1">
        <f t="shared" si="163"/>
        <v>0</v>
      </c>
      <c r="Z170" s="1"/>
      <c r="AA170" s="1"/>
      <c r="AB170" s="1">
        <f t="shared" si="164"/>
        <v>0</v>
      </c>
      <c r="AC170" s="1"/>
      <c r="AD170" s="1"/>
      <c r="AE170" s="1">
        <f t="shared" si="165"/>
        <v>0</v>
      </c>
      <c r="AF170" s="1"/>
      <c r="AG170" s="1"/>
      <c r="AH170" s="1">
        <f t="shared" si="159"/>
        <v>0</v>
      </c>
      <c r="AI170" s="1" t="s">
        <v>138</v>
      </c>
      <c r="AJ170" s="1"/>
      <c r="AK170" s="1"/>
      <c r="AL170" s="1">
        <f t="shared" si="160"/>
        <v>0</v>
      </c>
      <c r="AM170" s="1"/>
      <c r="AN170" s="1"/>
      <c r="AO170" s="1">
        <f t="shared" si="133"/>
        <v>0</v>
      </c>
      <c r="AP170" s="2" t="s">
        <v>378</v>
      </c>
      <c r="AQ170" s="2" t="s">
        <v>138</v>
      </c>
      <c r="AR170" s="1" t="s">
        <v>6</v>
      </c>
      <c r="AS170" s="1">
        <f t="shared" si="134"/>
        <v>300</v>
      </c>
      <c r="AT170" s="1">
        <f t="shared" si="135"/>
        <v>309</v>
      </c>
      <c r="AU170" s="1">
        <v>6</v>
      </c>
      <c r="AV170" s="1">
        <f t="shared" si="55"/>
        <v>1854</v>
      </c>
      <c r="AW170" s="1">
        <v>0</v>
      </c>
      <c r="AX170" s="1">
        <f t="shared" si="136"/>
        <v>0</v>
      </c>
      <c r="AY170" s="1">
        <f t="shared" si="137"/>
        <v>0</v>
      </c>
      <c r="AZ170" s="1" t="s">
        <v>200</v>
      </c>
      <c r="BA170" s="1" t="s">
        <v>201</v>
      </c>
    </row>
    <row r="171" spans="1:53" x14ac:dyDescent="0.25">
      <c r="A171" s="1">
        <v>35</v>
      </c>
      <c r="B171" s="1" t="s">
        <v>47</v>
      </c>
      <c r="C171" s="1" t="s">
        <v>15</v>
      </c>
      <c r="D171" s="1">
        <v>10</v>
      </c>
      <c r="E171" s="1">
        <v>50</v>
      </c>
      <c r="F171" s="1">
        <f t="shared" ref="F171" si="169">E171*D171</f>
        <v>500</v>
      </c>
      <c r="G171" s="1"/>
      <c r="H171" s="1"/>
      <c r="I171" s="1">
        <f t="shared" ref="I171" si="170">H171*G171</f>
        <v>0</v>
      </c>
      <c r="J171" s="1"/>
      <c r="K171" s="1"/>
      <c r="L171" s="1">
        <f t="shared" ref="L171" si="171">K171*J171</f>
        <v>0</v>
      </c>
      <c r="M171" s="1"/>
      <c r="N171" s="1"/>
      <c r="O171" s="1">
        <f t="shared" si="168"/>
        <v>0</v>
      </c>
      <c r="P171" s="1"/>
      <c r="Q171" s="1"/>
      <c r="R171" s="1">
        <f t="shared" si="161"/>
        <v>0</v>
      </c>
      <c r="S171" s="1" t="s">
        <v>47</v>
      </c>
      <c r="T171" s="1"/>
      <c r="U171" s="1"/>
      <c r="V171" s="1">
        <f t="shared" si="162"/>
        <v>0</v>
      </c>
      <c r="W171" s="1"/>
      <c r="X171" s="1"/>
      <c r="Y171" s="1">
        <f t="shared" si="163"/>
        <v>0</v>
      </c>
      <c r="Z171" s="1"/>
      <c r="AA171" s="1"/>
      <c r="AB171" s="1">
        <f t="shared" si="164"/>
        <v>0</v>
      </c>
      <c r="AC171" s="1"/>
      <c r="AD171" s="1"/>
      <c r="AE171" s="1">
        <f t="shared" si="165"/>
        <v>0</v>
      </c>
      <c r="AF171" s="1"/>
      <c r="AG171" s="1"/>
      <c r="AH171" s="1">
        <f t="shared" si="159"/>
        <v>0</v>
      </c>
      <c r="AI171" s="1" t="s">
        <v>47</v>
      </c>
      <c r="AJ171" s="1"/>
      <c r="AK171" s="1"/>
      <c r="AL171" s="1">
        <f t="shared" si="160"/>
        <v>0</v>
      </c>
      <c r="AM171" s="1"/>
      <c r="AN171" s="1"/>
      <c r="AO171" s="1">
        <f t="shared" si="133"/>
        <v>0</v>
      </c>
      <c r="AP171" s="2" t="s">
        <v>421</v>
      </c>
      <c r="AQ171" s="2" t="s">
        <v>47</v>
      </c>
      <c r="AR171" s="1" t="s">
        <v>15</v>
      </c>
      <c r="AS171" s="1">
        <f t="shared" si="134"/>
        <v>500</v>
      </c>
      <c r="AT171" s="1">
        <f t="shared" si="135"/>
        <v>515</v>
      </c>
      <c r="AU171" s="1">
        <v>650</v>
      </c>
      <c r="AV171" s="1">
        <f t="shared" si="55"/>
        <v>334750</v>
      </c>
      <c r="AW171" s="1">
        <v>0</v>
      </c>
      <c r="AX171" s="1">
        <f t="shared" si="136"/>
        <v>0</v>
      </c>
      <c r="AY171" s="1">
        <f t="shared" si="137"/>
        <v>0</v>
      </c>
      <c r="AZ171" s="1" t="s">
        <v>200</v>
      </c>
      <c r="BA171" s="1" t="s">
        <v>201</v>
      </c>
    </row>
    <row r="172" spans="1:53" x14ac:dyDescent="0.25">
      <c r="A172" s="1">
        <v>36</v>
      </c>
      <c r="B172" s="1" t="s">
        <v>12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 t="s">
        <v>12</v>
      </c>
      <c r="T172" s="1"/>
      <c r="U172" s="1"/>
      <c r="V172" s="1"/>
      <c r="W172" s="1">
        <v>16</v>
      </c>
      <c r="X172" s="1">
        <v>40</v>
      </c>
      <c r="Y172" s="1">
        <f t="shared" ref="Y172:Y173" si="172">X172*W172</f>
        <v>640</v>
      </c>
      <c r="Z172" s="1"/>
      <c r="AA172" s="1"/>
      <c r="AB172" s="1">
        <f t="shared" ref="AB172:AB173" si="173">AA172*Z172</f>
        <v>0</v>
      </c>
      <c r="AC172" s="1"/>
      <c r="AD172" s="1"/>
      <c r="AE172" s="1">
        <f t="shared" ref="AE172:AE173" si="174">AD172*AC172</f>
        <v>0</v>
      </c>
      <c r="AF172" s="1"/>
      <c r="AG172" s="1"/>
      <c r="AH172" s="1">
        <f t="shared" ref="AH172:AH173" si="175">AG172*AF172</f>
        <v>0</v>
      </c>
      <c r="AI172" s="1" t="s">
        <v>12</v>
      </c>
      <c r="AJ172" s="1"/>
      <c r="AK172" s="1"/>
      <c r="AL172" s="1">
        <f t="shared" ref="AL172:AL173" si="176">AK172*AJ172</f>
        <v>0</v>
      </c>
      <c r="AM172" s="1"/>
      <c r="AN172" s="1"/>
      <c r="AO172" s="1">
        <f t="shared" si="133"/>
        <v>0</v>
      </c>
      <c r="AP172" s="2" t="s">
        <v>375</v>
      </c>
      <c r="AQ172" s="2" t="s">
        <v>12</v>
      </c>
      <c r="AR172" s="1" t="s">
        <v>6</v>
      </c>
      <c r="AS172" s="1">
        <f t="shared" si="134"/>
        <v>640</v>
      </c>
      <c r="AT172" s="1">
        <f t="shared" si="135"/>
        <v>659.2</v>
      </c>
      <c r="AU172" s="1">
        <v>26.25</v>
      </c>
      <c r="AV172" s="1">
        <f t="shared" si="55"/>
        <v>17304</v>
      </c>
      <c r="AW172" s="1">
        <v>0</v>
      </c>
      <c r="AX172" s="1">
        <f t="shared" si="136"/>
        <v>0</v>
      </c>
      <c r="AY172" s="1">
        <f t="shared" si="137"/>
        <v>0</v>
      </c>
      <c r="AZ172" s="1" t="s">
        <v>200</v>
      </c>
      <c r="BA172" s="1" t="s">
        <v>200</v>
      </c>
    </row>
    <row r="173" spans="1:53" x14ac:dyDescent="0.25">
      <c r="A173" s="1">
        <v>37</v>
      </c>
      <c r="B173" s="1" t="s">
        <v>29</v>
      </c>
      <c r="C173" s="1" t="s">
        <v>7</v>
      </c>
      <c r="D173" s="1">
        <v>4</v>
      </c>
      <c r="E173" s="1">
        <v>20</v>
      </c>
      <c r="F173" s="1">
        <f t="shared" ref="F173" si="177">E173*D173</f>
        <v>80</v>
      </c>
      <c r="G173" s="1">
        <v>10</v>
      </c>
      <c r="H173" s="1">
        <v>700</v>
      </c>
      <c r="I173" s="1">
        <f t="shared" ref="I173" si="178">H173*G173</f>
        <v>7000</v>
      </c>
      <c r="J173" s="1"/>
      <c r="K173" s="1"/>
      <c r="L173" s="1">
        <f t="shared" ref="L173" si="179">K173*J173</f>
        <v>0</v>
      </c>
      <c r="M173" s="1"/>
      <c r="N173" s="1"/>
      <c r="O173" s="1">
        <f t="shared" ref="O173" si="180">N173*M173</f>
        <v>0</v>
      </c>
      <c r="P173" s="1"/>
      <c r="Q173" s="1"/>
      <c r="R173" s="1">
        <f t="shared" ref="R173" si="181">Q173*P173</f>
        <v>0</v>
      </c>
      <c r="S173" s="1" t="s">
        <v>29</v>
      </c>
      <c r="T173" s="1"/>
      <c r="U173" s="1"/>
      <c r="V173" s="1">
        <f t="shared" ref="V173" si="182">U173*T173</f>
        <v>0</v>
      </c>
      <c r="W173" s="1"/>
      <c r="X173" s="1"/>
      <c r="Y173" s="1">
        <f t="shared" si="172"/>
        <v>0</v>
      </c>
      <c r="Z173" s="1"/>
      <c r="AA173" s="1"/>
      <c r="AB173" s="1">
        <f t="shared" si="173"/>
        <v>0</v>
      </c>
      <c r="AC173" s="1"/>
      <c r="AD173" s="1"/>
      <c r="AE173" s="1">
        <f t="shared" si="174"/>
        <v>0</v>
      </c>
      <c r="AF173" s="1"/>
      <c r="AG173" s="1"/>
      <c r="AH173" s="1">
        <f t="shared" si="175"/>
        <v>0</v>
      </c>
      <c r="AI173" s="1" t="s">
        <v>29</v>
      </c>
      <c r="AJ173" s="1"/>
      <c r="AK173" s="1"/>
      <c r="AL173" s="1">
        <f t="shared" si="176"/>
        <v>0</v>
      </c>
      <c r="AM173" s="1"/>
      <c r="AN173" s="1"/>
      <c r="AO173" s="1">
        <f t="shared" si="133"/>
        <v>0</v>
      </c>
      <c r="AP173" s="2" t="s">
        <v>376</v>
      </c>
      <c r="AQ173" s="2" t="s">
        <v>29</v>
      </c>
      <c r="AR173" s="1" t="s">
        <v>7</v>
      </c>
      <c r="AS173" s="1">
        <f t="shared" si="134"/>
        <v>7080</v>
      </c>
      <c r="AT173" s="1">
        <f t="shared" si="135"/>
        <v>7292.4000000000005</v>
      </c>
      <c r="AU173" s="1">
        <v>12.64</v>
      </c>
      <c r="AV173" s="1">
        <f t="shared" si="55"/>
        <v>92175.936000000016</v>
      </c>
      <c r="AW173" s="1">
        <v>0</v>
      </c>
      <c r="AX173" s="1">
        <f t="shared" si="136"/>
        <v>0</v>
      </c>
      <c r="AY173" s="1">
        <f t="shared" si="137"/>
        <v>0</v>
      </c>
      <c r="AZ173" s="1" t="s">
        <v>201</v>
      </c>
      <c r="BA173" s="1" t="s">
        <v>201</v>
      </c>
    </row>
    <row r="174" spans="1:53" x14ac:dyDescent="0.25">
      <c r="A174" s="1">
        <v>38</v>
      </c>
      <c r="B174" s="1" t="s">
        <v>139</v>
      </c>
      <c r="C174" s="1" t="s">
        <v>6</v>
      </c>
      <c r="D174" s="1"/>
      <c r="E174" s="1"/>
      <c r="F174" s="1"/>
      <c r="G174" s="1"/>
      <c r="H174" s="1"/>
      <c r="I174" s="1"/>
      <c r="J174" s="1"/>
      <c r="K174" s="1"/>
      <c r="L174" s="1"/>
      <c r="M174" s="1">
        <v>30</v>
      </c>
      <c r="N174" s="1">
        <v>10</v>
      </c>
      <c r="O174" s="1">
        <f t="shared" ref="O174" si="183">N174*M174</f>
        <v>300</v>
      </c>
      <c r="P174" s="1"/>
      <c r="Q174" s="1"/>
      <c r="R174" s="1">
        <f t="shared" ref="R174" si="184">Q174*P174</f>
        <v>0</v>
      </c>
      <c r="S174" s="1" t="s">
        <v>139</v>
      </c>
      <c r="T174" s="1"/>
      <c r="U174" s="1"/>
      <c r="V174" s="1">
        <f t="shared" ref="V174" si="185">U174*T174</f>
        <v>0</v>
      </c>
      <c r="W174" s="1"/>
      <c r="X174" s="1"/>
      <c r="Y174" s="1">
        <f t="shared" ref="Y174" si="186">X174*W174</f>
        <v>0</v>
      </c>
      <c r="Z174" s="1"/>
      <c r="AA174" s="1"/>
      <c r="AB174" s="1">
        <f t="shared" ref="AB174" si="187">AA174*Z174</f>
        <v>0</v>
      </c>
      <c r="AC174" s="1"/>
      <c r="AD174" s="1"/>
      <c r="AE174" s="1">
        <f t="shared" ref="AE174" si="188">AD174*AC174</f>
        <v>0</v>
      </c>
      <c r="AF174" s="1"/>
      <c r="AG174" s="1"/>
      <c r="AH174" s="1">
        <f t="shared" ref="AH174:AH184" si="189">AG174*AF174</f>
        <v>0</v>
      </c>
      <c r="AI174" s="1" t="s">
        <v>139</v>
      </c>
      <c r="AJ174" s="1"/>
      <c r="AK174" s="1"/>
      <c r="AL174" s="1">
        <f t="shared" ref="AL174:AL184" si="190">AK174*AJ174</f>
        <v>0</v>
      </c>
      <c r="AM174" s="1"/>
      <c r="AN174" s="1"/>
      <c r="AO174" s="1">
        <f t="shared" si="133"/>
        <v>0</v>
      </c>
      <c r="AP174" s="2" t="s">
        <v>378</v>
      </c>
      <c r="AQ174" s="2" t="s">
        <v>139</v>
      </c>
      <c r="AR174" s="1" t="s">
        <v>6</v>
      </c>
      <c r="AS174" s="1">
        <f t="shared" si="134"/>
        <v>300</v>
      </c>
      <c r="AT174" s="1">
        <f t="shared" si="135"/>
        <v>309</v>
      </c>
      <c r="AU174" s="1">
        <v>11.53</v>
      </c>
      <c r="AV174" s="1">
        <f t="shared" si="55"/>
        <v>3562.77</v>
      </c>
      <c r="AW174" s="1">
        <v>0</v>
      </c>
      <c r="AX174" s="1">
        <f t="shared" si="136"/>
        <v>0</v>
      </c>
      <c r="AY174" s="1">
        <f t="shared" si="137"/>
        <v>0</v>
      </c>
      <c r="AZ174" s="1" t="s">
        <v>200</v>
      </c>
      <c r="BA174" s="1" t="s">
        <v>201</v>
      </c>
    </row>
    <row r="175" spans="1:53" x14ac:dyDescent="0.25">
      <c r="A175" s="1">
        <v>39</v>
      </c>
      <c r="B175" s="1" t="s">
        <v>134</v>
      </c>
      <c r="C175" s="1" t="s">
        <v>6</v>
      </c>
      <c r="D175" s="1"/>
      <c r="E175" s="1"/>
      <c r="F175" s="1"/>
      <c r="G175" s="1"/>
      <c r="H175" s="1"/>
      <c r="I175" s="1"/>
      <c r="J175" s="1"/>
      <c r="K175" s="1"/>
      <c r="L175" s="1"/>
      <c r="M175" s="1">
        <v>20</v>
      </c>
      <c r="N175" s="1">
        <v>5</v>
      </c>
      <c r="O175" s="1">
        <f t="shared" ref="O175" si="191">N175*M175</f>
        <v>100</v>
      </c>
      <c r="P175" s="1"/>
      <c r="Q175" s="1"/>
      <c r="R175" s="1">
        <f t="shared" ref="R175" si="192">Q175*P175</f>
        <v>0</v>
      </c>
      <c r="S175" s="1" t="s">
        <v>134</v>
      </c>
      <c r="T175" s="1"/>
      <c r="U175" s="1"/>
      <c r="V175" s="1">
        <f t="shared" ref="V175" si="193">U175*T175</f>
        <v>0</v>
      </c>
      <c r="W175" s="1"/>
      <c r="X175" s="1"/>
      <c r="Y175" s="1">
        <f t="shared" ref="Y175" si="194">X175*W175</f>
        <v>0</v>
      </c>
      <c r="Z175" s="1"/>
      <c r="AA175" s="1"/>
      <c r="AB175" s="1">
        <f t="shared" ref="AB175" si="195">AA175*Z175</f>
        <v>0</v>
      </c>
      <c r="AC175" s="1"/>
      <c r="AD175" s="1"/>
      <c r="AE175" s="1">
        <f t="shared" ref="AE175" si="196">AD175*AC175</f>
        <v>0</v>
      </c>
      <c r="AF175" s="1"/>
      <c r="AG175" s="1"/>
      <c r="AH175" s="1">
        <f t="shared" si="189"/>
        <v>0</v>
      </c>
      <c r="AI175" s="1" t="s">
        <v>134</v>
      </c>
      <c r="AJ175" s="1"/>
      <c r="AK175" s="1"/>
      <c r="AL175" s="1">
        <f t="shared" si="190"/>
        <v>0</v>
      </c>
      <c r="AM175" s="1"/>
      <c r="AN175" s="1"/>
      <c r="AO175" s="1">
        <f t="shared" si="133"/>
        <v>0</v>
      </c>
      <c r="AP175" s="2" t="s">
        <v>422</v>
      </c>
      <c r="AQ175" s="2" t="s">
        <v>134</v>
      </c>
      <c r="AR175" s="1" t="s">
        <v>6</v>
      </c>
      <c r="AS175" s="1">
        <f t="shared" si="134"/>
        <v>100</v>
      </c>
      <c r="AT175" s="1">
        <f t="shared" si="135"/>
        <v>103</v>
      </c>
      <c r="AU175" s="1">
        <v>6.13</v>
      </c>
      <c r="AV175" s="1">
        <f t="shared" si="55"/>
        <v>631.39</v>
      </c>
      <c r="AW175" s="1">
        <v>0</v>
      </c>
      <c r="AX175" s="1">
        <f t="shared" si="136"/>
        <v>0</v>
      </c>
      <c r="AY175" s="1">
        <f t="shared" si="137"/>
        <v>0</v>
      </c>
      <c r="AZ175" s="1" t="s">
        <v>200</v>
      </c>
      <c r="BA175" s="1" t="s">
        <v>201</v>
      </c>
    </row>
    <row r="176" spans="1:53" x14ac:dyDescent="0.25">
      <c r="A176" s="1">
        <v>40</v>
      </c>
      <c r="B176" s="1" t="s">
        <v>183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 t="s">
        <v>183</v>
      </c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>
        <v>10</v>
      </c>
      <c r="AG176" s="1">
        <v>800</v>
      </c>
      <c r="AH176" s="1">
        <f t="shared" si="189"/>
        <v>8000</v>
      </c>
      <c r="AI176" s="1" t="s">
        <v>183</v>
      </c>
      <c r="AJ176" s="1"/>
      <c r="AK176" s="1"/>
      <c r="AL176" s="1">
        <f t="shared" si="190"/>
        <v>0</v>
      </c>
      <c r="AM176" s="1"/>
      <c r="AN176" s="1"/>
      <c r="AO176" s="1">
        <f t="shared" si="133"/>
        <v>0</v>
      </c>
      <c r="AP176" s="2" t="s">
        <v>360</v>
      </c>
      <c r="AQ176" s="2" t="s">
        <v>183</v>
      </c>
      <c r="AR176" s="1" t="s">
        <v>6</v>
      </c>
      <c r="AS176" s="1">
        <f t="shared" si="134"/>
        <v>8000</v>
      </c>
      <c r="AT176" s="1">
        <f t="shared" si="135"/>
        <v>8240</v>
      </c>
      <c r="AU176" s="1">
        <v>3.87</v>
      </c>
      <c r="AV176" s="1">
        <f t="shared" si="55"/>
        <v>31888.799999999999</v>
      </c>
      <c r="AW176" s="1">
        <v>0</v>
      </c>
      <c r="AX176" s="1">
        <f t="shared" si="136"/>
        <v>0</v>
      </c>
      <c r="AY176" s="1">
        <f t="shared" si="137"/>
        <v>0</v>
      </c>
      <c r="AZ176" s="1" t="s">
        <v>200</v>
      </c>
      <c r="BA176" s="1" t="s">
        <v>201</v>
      </c>
    </row>
    <row r="177" spans="1:53" x14ac:dyDescent="0.25">
      <c r="A177" s="1">
        <v>41</v>
      </c>
      <c r="B177" s="1" t="s">
        <v>143</v>
      </c>
      <c r="C177" s="1" t="s">
        <v>6</v>
      </c>
      <c r="D177" s="1"/>
      <c r="E177" s="1"/>
      <c r="F177" s="1"/>
      <c r="G177" s="1"/>
      <c r="H177" s="1"/>
      <c r="I177" s="1"/>
      <c r="J177" s="1"/>
      <c r="K177" s="1"/>
      <c r="L177" s="1"/>
      <c r="M177" s="1">
        <v>20</v>
      </c>
      <c r="N177" s="1">
        <v>30</v>
      </c>
      <c r="O177" s="1">
        <f t="shared" ref="O177" si="197">N177*M177</f>
        <v>600</v>
      </c>
      <c r="P177" s="1"/>
      <c r="Q177" s="1"/>
      <c r="R177" s="1">
        <f t="shared" ref="R177" si="198">Q177*P177</f>
        <v>0</v>
      </c>
      <c r="S177" s="1" t="s">
        <v>143</v>
      </c>
      <c r="T177" s="1"/>
      <c r="U177" s="1"/>
      <c r="V177" s="1">
        <f t="shared" ref="V177" si="199">U177*T177</f>
        <v>0</v>
      </c>
      <c r="W177" s="1"/>
      <c r="X177" s="1"/>
      <c r="Y177" s="1">
        <f t="shared" ref="Y177" si="200">X177*W177</f>
        <v>0</v>
      </c>
      <c r="Z177" s="1"/>
      <c r="AA177" s="1"/>
      <c r="AB177" s="1">
        <f t="shared" ref="AB177" si="201">AA177*Z177</f>
        <v>0</v>
      </c>
      <c r="AC177" s="1"/>
      <c r="AD177" s="1"/>
      <c r="AE177" s="1">
        <f t="shared" ref="AE177" si="202">AD177*AC177</f>
        <v>0</v>
      </c>
      <c r="AF177" s="1"/>
      <c r="AG177" s="1"/>
      <c r="AH177" s="1">
        <f t="shared" si="189"/>
        <v>0</v>
      </c>
      <c r="AI177" s="1" t="s">
        <v>143</v>
      </c>
      <c r="AJ177" s="1"/>
      <c r="AK177" s="1"/>
      <c r="AL177" s="1">
        <f t="shared" si="190"/>
        <v>0</v>
      </c>
      <c r="AM177" s="1"/>
      <c r="AN177" s="1"/>
      <c r="AO177" s="1">
        <f t="shared" si="133"/>
        <v>0</v>
      </c>
      <c r="AP177" s="2" t="s">
        <v>446</v>
      </c>
      <c r="AQ177" s="2" t="s">
        <v>143</v>
      </c>
      <c r="AR177" s="1" t="s">
        <v>6</v>
      </c>
      <c r="AS177" s="1">
        <f t="shared" si="134"/>
        <v>600</v>
      </c>
      <c r="AT177" s="1">
        <f t="shared" si="135"/>
        <v>618</v>
      </c>
      <c r="AU177" s="1">
        <v>2.4</v>
      </c>
      <c r="AV177" s="1">
        <f t="shared" si="55"/>
        <v>1483.2</v>
      </c>
      <c r="AW177" s="1">
        <v>0</v>
      </c>
      <c r="AX177" s="1">
        <f t="shared" si="136"/>
        <v>0</v>
      </c>
      <c r="AY177" s="1">
        <f t="shared" si="137"/>
        <v>0</v>
      </c>
      <c r="AZ177" s="1" t="s">
        <v>200</v>
      </c>
      <c r="BA177" s="1" t="s">
        <v>200</v>
      </c>
    </row>
    <row r="178" spans="1:53" x14ac:dyDescent="0.25">
      <c r="A178" s="1">
        <v>42</v>
      </c>
      <c r="B178" s="1" t="s">
        <v>180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 t="s">
        <v>180</v>
      </c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>
        <v>10</v>
      </c>
      <c r="AG178" s="1">
        <v>800</v>
      </c>
      <c r="AH178" s="1">
        <f t="shared" si="189"/>
        <v>8000</v>
      </c>
      <c r="AI178" s="1" t="s">
        <v>180</v>
      </c>
      <c r="AJ178" s="1"/>
      <c r="AK178" s="1"/>
      <c r="AL178" s="1">
        <f t="shared" si="190"/>
        <v>0</v>
      </c>
      <c r="AM178" s="1"/>
      <c r="AN178" s="1"/>
      <c r="AO178" s="1">
        <f t="shared" si="133"/>
        <v>0</v>
      </c>
      <c r="AP178" s="2" t="s">
        <v>447</v>
      </c>
      <c r="AQ178" s="2" t="s">
        <v>180</v>
      </c>
      <c r="AR178" s="1" t="s">
        <v>6</v>
      </c>
      <c r="AS178" s="1">
        <f t="shared" si="134"/>
        <v>8000</v>
      </c>
      <c r="AT178" s="1">
        <f t="shared" si="135"/>
        <v>8240</v>
      </c>
      <c r="AU178" s="1">
        <v>4.82</v>
      </c>
      <c r="AV178" s="1">
        <f t="shared" si="55"/>
        <v>39716.800000000003</v>
      </c>
      <c r="AW178" s="1">
        <v>0</v>
      </c>
      <c r="AX178" s="1">
        <f t="shared" si="136"/>
        <v>0</v>
      </c>
      <c r="AY178" s="1">
        <f t="shared" si="137"/>
        <v>0</v>
      </c>
      <c r="AZ178" s="1" t="s">
        <v>200</v>
      </c>
      <c r="BA178" s="1" t="s">
        <v>201</v>
      </c>
    </row>
    <row r="179" spans="1:53" ht="30" x14ac:dyDescent="0.25">
      <c r="A179" s="1">
        <v>43</v>
      </c>
      <c r="B179" s="1" t="s">
        <v>94</v>
      </c>
      <c r="C179" s="1" t="s">
        <v>7</v>
      </c>
      <c r="D179" s="1"/>
      <c r="E179" s="1"/>
      <c r="F179" s="1"/>
      <c r="G179" s="1">
        <v>10</v>
      </c>
      <c r="H179" s="1">
        <v>300</v>
      </c>
      <c r="I179" s="1">
        <f t="shared" ref="I179" si="203">H179*G179</f>
        <v>3000</v>
      </c>
      <c r="J179" s="1"/>
      <c r="K179" s="1"/>
      <c r="L179" s="1">
        <f t="shared" ref="L179" si="204">K179*J179</f>
        <v>0</v>
      </c>
      <c r="M179" s="1"/>
      <c r="N179" s="1"/>
      <c r="O179" s="1">
        <f t="shared" ref="O179:O182" si="205">N179*M179</f>
        <v>0</v>
      </c>
      <c r="P179" s="1"/>
      <c r="Q179" s="1"/>
      <c r="R179" s="1">
        <f t="shared" ref="R179:R182" si="206">Q179*P179</f>
        <v>0</v>
      </c>
      <c r="S179" s="1" t="s">
        <v>94</v>
      </c>
      <c r="T179" s="1"/>
      <c r="U179" s="1"/>
      <c r="V179" s="1">
        <f t="shared" ref="V179:V182" si="207">U179*T179</f>
        <v>0</v>
      </c>
      <c r="W179" s="1"/>
      <c r="X179" s="1"/>
      <c r="Y179" s="1">
        <f t="shared" ref="Y179:Y182" si="208">X179*W179</f>
        <v>0</v>
      </c>
      <c r="Z179" s="1"/>
      <c r="AA179" s="1"/>
      <c r="AB179" s="1">
        <f t="shared" ref="AB179:AB182" si="209">AA179*Z179</f>
        <v>0</v>
      </c>
      <c r="AC179" s="1"/>
      <c r="AD179" s="1"/>
      <c r="AE179" s="1">
        <f t="shared" ref="AE179:AE183" si="210">AD179*AC179</f>
        <v>0</v>
      </c>
      <c r="AF179" s="1"/>
      <c r="AG179" s="1"/>
      <c r="AH179" s="1">
        <f t="shared" si="189"/>
        <v>0</v>
      </c>
      <c r="AI179" s="1" t="s">
        <v>94</v>
      </c>
      <c r="AJ179" s="1"/>
      <c r="AK179" s="1"/>
      <c r="AL179" s="1">
        <f t="shared" si="190"/>
        <v>0</v>
      </c>
      <c r="AM179" s="1"/>
      <c r="AN179" s="1"/>
      <c r="AO179" s="1">
        <f t="shared" ref="AO179:AO187" si="211">AN179*AM179</f>
        <v>0</v>
      </c>
      <c r="AP179" s="2" t="s">
        <v>448</v>
      </c>
      <c r="AQ179" s="2" t="s">
        <v>94</v>
      </c>
      <c r="AR179" s="1" t="s">
        <v>7</v>
      </c>
      <c r="AS179" s="1">
        <f t="shared" ref="AS179:AS187" si="212">AO179+AL179+AH179+AE179+AB179+Y179+V179+V179+R179+O179+L179+I179+F179</f>
        <v>3000</v>
      </c>
      <c r="AT179" s="1">
        <f t="shared" ref="AT179:AT187" si="213">AS179*1.03</f>
        <v>3090</v>
      </c>
      <c r="AU179" s="1">
        <v>90.6</v>
      </c>
      <c r="AV179" s="1">
        <f t="shared" si="55"/>
        <v>279954</v>
      </c>
      <c r="AW179" s="1">
        <v>0</v>
      </c>
      <c r="AX179" s="1">
        <f t="shared" ref="AX179:AX187" si="214">AW179*1.1</f>
        <v>0</v>
      </c>
      <c r="AY179" s="1">
        <f t="shared" ref="AY179:AY187" si="215">AX179*1.07</f>
        <v>0</v>
      </c>
      <c r="AZ179" s="1" t="s">
        <v>200</v>
      </c>
      <c r="BA179" s="1" t="s">
        <v>200</v>
      </c>
    </row>
    <row r="180" spans="1:53" x14ac:dyDescent="0.25">
      <c r="A180" s="1">
        <v>44</v>
      </c>
      <c r="B180" s="1" t="s">
        <v>89</v>
      </c>
      <c r="C180" s="1" t="s">
        <v>6</v>
      </c>
      <c r="D180" s="1"/>
      <c r="E180" s="1"/>
      <c r="F180" s="1"/>
      <c r="G180" s="1">
        <v>30</v>
      </c>
      <c r="H180" s="1">
        <v>800</v>
      </c>
      <c r="I180" s="1">
        <f t="shared" ref="I180:I181" si="216">H180*G180</f>
        <v>24000</v>
      </c>
      <c r="J180" s="1"/>
      <c r="K180" s="1"/>
      <c r="L180" s="1">
        <f t="shared" ref="L180:L181" si="217">K180*J180</f>
        <v>0</v>
      </c>
      <c r="M180" s="1"/>
      <c r="N180" s="1"/>
      <c r="O180" s="1">
        <f t="shared" si="205"/>
        <v>0</v>
      </c>
      <c r="P180" s="1"/>
      <c r="Q180" s="1"/>
      <c r="R180" s="1">
        <f t="shared" si="206"/>
        <v>0</v>
      </c>
      <c r="S180" s="1" t="s">
        <v>89</v>
      </c>
      <c r="T180" s="1"/>
      <c r="U180" s="1"/>
      <c r="V180" s="1">
        <f t="shared" si="207"/>
        <v>0</v>
      </c>
      <c r="W180" s="1"/>
      <c r="X180" s="1"/>
      <c r="Y180" s="1">
        <f t="shared" si="208"/>
        <v>0</v>
      </c>
      <c r="Z180" s="1"/>
      <c r="AA180" s="1"/>
      <c r="AB180" s="1">
        <f t="shared" si="209"/>
        <v>0</v>
      </c>
      <c r="AC180" s="1"/>
      <c r="AD180" s="1"/>
      <c r="AE180" s="1">
        <f t="shared" si="210"/>
        <v>0</v>
      </c>
      <c r="AF180" s="1"/>
      <c r="AG180" s="1"/>
      <c r="AH180" s="1">
        <f t="shared" si="189"/>
        <v>0</v>
      </c>
      <c r="AI180" s="1" t="s">
        <v>89</v>
      </c>
      <c r="AJ180" s="1"/>
      <c r="AK180" s="1"/>
      <c r="AL180" s="1">
        <f t="shared" si="190"/>
        <v>0</v>
      </c>
      <c r="AM180" s="1"/>
      <c r="AN180" s="1"/>
      <c r="AO180" s="1">
        <f t="shared" si="211"/>
        <v>0</v>
      </c>
      <c r="AP180" s="2" t="s">
        <v>423</v>
      </c>
      <c r="AQ180" s="2" t="s">
        <v>89</v>
      </c>
      <c r="AR180" s="1" t="s">
        <v>6</v>
      </c>
      <c r="AS180" s="1">
        <f t="shared" si="212"/>
        <v>24000</v>
      </c>
      <c r="AT180" s="1">
        <f t="shared" si="213"/>
        <v>24720</v>
      </c>
      <c r="AU180" s="1">
        <v>7.87</v>
      </c>
      <c r="AV180" s="1">
        <f t="shared" si="55"/>
        <v>194546.4</v>
      </c>
      <c r="AW180" s="1">
        <v>0</v>
      </c>
      <c r="AX180" s="1">
        <f t="shared" si="214"/>
        <v>0</v>
      </c>
      <c r="AY180" s="1">
        <f t="shared" si="215"/>
        <v>0</v>
      </c>
      <c r="AZ180" s="1" t="s">
        <v>200</v>
      </c>
      <c r="BA180" s="1" t="s">
        <v>201</v>
      </c>
    </row>
    <row r="181" spans="1:53" ht="60" x14ac:dyDescent="0.25">
      <c r="A181" s="1">
        <v>45</v>
      </c>
      <c r="B181" s="1" t="s">
        <v>85</v>
      </c>
      <c r="C181" s="1" t="s">
        <v>7</v>
      </c>
      <c r="D181" s="1"/>
      <c r="E181" s="1"/>
      <c r="F181" s="1"/>
      <c r="G181" s="1">
        <v>10</v>
      </c>
      <c r="H181" s="1">
        <v>200</v>
      </c>
      <c r="I181" s="1">
        <f t="shared" si="216"/>
        <v>2000</v>
      </c>
      <c r="J181" s="1"/>
      <c r="K181" s="1"/>
      <c r="L181" s="1">
        <f t="shared" si="217"/>
        <v>0</v>
      </c>
      <c r="M181" s="1"/>
      <c r="N181" s="1"/>
      <c r="O181" s="1">
        <f t="shared" si="205"/>
        <v>0</v>
      </c>
      <c r="P181" s="1"/>
      <c r="Q181" s="1"/>
      <c r="R181" s="1">
        <f t="shared" si="206"/>
        <v>0</v>
      </c>
      <c r="S181" s="1" t="s">
        <v>85</v>
      </c>
      <c r="T181" s="1"/>
      <c r="U181" s="1"/>
      <c r="V181" s="1">
        <f t="shared" si="207"/>
        <v>0</v>
      </c>
      <c r="W181" s="1"/>
      <c r="X181" s="1"/>
      <c r="Y181" s="1">
        <f t="shared" si="208"/>
        <v>0</v>
      </c>
      <c r="Z181" s="1"/>
      <c r="AA181" s="1"/>
      <c r="AB181" s="1">
        <f t="shared" si="209"/>
        <v>0</v>
      </c>
      <c r="AC181" s="1">
        <v>10</v>
      </c>
      <c r="AD181" s="1">
        <v>15</v>
      </c>
      <c r="AE181" s="1">
        <f t="shared" si="210"/>
        <v>150</v>
      </c>
      <c r="AF181" s="1"/>
      <c r="AG181" s="1"/>
      <c r="AH181" s="1">
        <f t="shared" si="189"/>
        <v>0</v>
      </c>
      <c r="AI181" s="1" t="s">
        <v>85</v>
      </c>
      <c r="AJ181" s="1"/>
      <c r="AK181" s="1"/>
      <c r="AL181" s="1">
        <f t="shared" si="190"/>
        <v>0</v>
      </c>
      <c r="AM181" s="1"/>
      <c r="AN181" s="1"/>
      <c r="AO181" s="1">
        <f t="shared" si="211"/>
        <v>0</v>
      </c>
      <c r="AP181" s="2" t="s">
        <v>424</v>
      </c>
      <c r="AQ181" s="2" t="s">
        <v>85</v>
      </c>
      <c r="AR181" s="1" t="s">
        <v>7</v>
      </c>
      <c r="AS181" s="1">
        <f t="shared" si="212"/>
        <v>2150</v>
      </c>
      <c r="AT181" s="1">
        <f t="shared" si="213"/>
        <v>2214.5</v>
      </c>
      <c r="AU181" s="1">
        <v>38</v>
      </c>
      <c r="AV181" s="1">
        <f t="shared" si="55"/>
        <v>84151</v>
      </c>
      <c r="AW181" s="1">
        <v>0</v>
      </c>
      <c r="AX181" s="1">
        <f t="shared" si="214"/>
        <v>0</v>
      </c>
      <c r="AY181" s="1">
        <f t="shared" si="215"/>
        <v>0</v>
      </c>
      <c r="AZ181" s="1" t="s">
        <v>200</v>
      </c>
      <c r="BA181" s="1" t="s">
        <v>201</v>
      </c>
    </row>
    <row r="182" spans="1:53" ht="45" x14ac:dyDescent="0.25">
      <c r="A182" s="1">
        <v>46</v>
      </c>
      <c r="B182" s="1" t="s">
        <v>130</v>
      </c>
      <c r="C182" s="1" t="s">
        <v>6</v>
      </c>
      <c r="D182" s="1"/>
      <c r="E182" s="1"/>
      <c r="F182" s="1"/>
      <c r="G182" s="1"/>
      <c r="H182" s="1"/>
      <c r="I182" s="1"/>
      <c r="J182" s="1"/>
      <c r="K182" s="1"/>
      <c r="L182" s="1"/>
      <c r="M182" s="1">
        <v>20</v>
      </c>
      <c r="N182" s="1">
        <v>2</v>
      </c>
      <c r="O182" s="1">
        <f t="shared" si="205"/>
        <v>40</v>
      </c>
      <c r="P182" s="1"/>
      <c r="Q182" s="1"/>
      <c r="R182" s="1">
        <f t="shared" si="206"/>
        <v>0</v>
      </c>
      <c r="S182" s="1" t="s">
        <v>130</v>
      </c>
      <c r="T182" s="1"/>
      <c r="U182" s="1"/>
      <c r="V182" s="1">
        <f t="shared" si="207"/>
        <v>0</v>
      </c>
      <c r="W182" s="1"/>
      <c r="X182" s="1"/>
      <c r="Y182" s="1">
        <f t="shared" si="208"/>
        <v>0</v>
      </c>
      <c r="Z182" s="1"/>
      <c r="AA182" s="1"/>
      <c r="AB182" s="1">
        <f t="shared" si="209"/>
        <v>0</v>
      </c>
      <c r="AC182" s="1"/>
      <c r="AD182" s="1"/>
      <c r="AE182" s="1">
        <f t="shared" si="210"/>
        <v>0</v>
      </c>
      <c r="AF182" s="1"/>
      <c r="AG182" s="1"/>
      <c r="AH182" s="1">
        <f t="shared" si="189"/>
        <v>0</v>
      </c>
      <c r="AI182" s="1" t="s">
        <v>130</v>
      </c>
      <c r="AJ182" s="1"/>
      <c r="AK182" s="1"/>
      <c r="AL182" s="1">
        <f t="shared" si="190"/>
        <v>0</v>
      </c>
      <c r="AM182" s="1"/>
      <c r="AN182" s="1"/>
      <c r="AO182" s="1">
        <f t="shared" si="211"/>
        <v>0</v>
      </c>
      <c r="AP182" s="2" t="s">
        <v>425</v>
      </c>
      <c r="AQ182" s="2" t="s">
        <v>130</v>
      </c>
      <c r="AR182" s="1" t="s">
        <v>6</v>
      </c>
      <c r="AS182" s="1">
        <f t="shared" si="212"/>
        <v>40</v>
      </c>
      <c r="AT182" s="1">
        <f t="shared" si="213"/>
        <v>41.2</v>
      </c>
      <c r="AU182" s="1">
        <v>25</v>
      </c>
      <c r="AV182" s="1">
        <f t="shared" si="55"/>
        <v>1030</v>
      </c>
      <c r="AW182" s="1">
        <v>0</v>
      </c>
      <c r="AX182" s="1">
        <f t="shared" si="214"/>
        <v>0</v>
      </c>
      <c r="AY182" s="1">
        <f t="shared" si="215"/>
        <v>0</v>
      </c>
      <c r="AZ182" s="1" t="s">
        <v>200</v>
      </c>
      <c r="BA182" s="1" t="s">
        <v>201</v>
      </c>
    </row>
    <row r="183" spans="1:53" x14ac:dyDescent="0.25">
      <c r="A183" s="1">
        <v>47</v>
      </c>
      <c r="B183" s="1" t="s">
        <v>176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 t="s">
        <v>176</v>
      </c>
      <c r="T183" s="1"/>
      <c r="U183" s="1"/>
      <c r="V183" s="1"/>
      <c r="W183" s="1"/>
      <c r="X183" s="1"/>
      <c r="Y183" s="1"/>
      <c r="Z183" s="1"/>
      <c r="AA183" s="1"/>
      <c r="AB183" s="1"/>
      <c r="AC183" s="1">
        <v>20</v>
      </c>
      <c r="AD183" s="1">
        <v>15</v>
      </c>
      <c r="AE183" s="1">
        <f t="shared" si="210"/>
        <v>300</v>
      </c>
      <c r="AF183" s="1"/>
      <c r="AG183" s="1"/>
      <c r="AH183" s="1">
        <f t="shared" si="189"/>
        <v>0</v>
      </c>
      <c r="AI183" s="1" t="s">
        <v>176</v>
      </c>
      <c r="AJ183" s="1"/>
      <c r="AK183" s="1"/>
      <c r="AL183" s="1">
        <f t="shared" si="190"/>
        <v>0</v>
      </c>
      <c r="AM183" s="1"/>
      <c r="AN183" s="1"/>
      <c r="AO183" s="1">
        <f t="shared" si="211"/>
        <v>0</v>
      </c>
      <c r="AP183" s="2" t="s">
        <v>426</v>
      </c>
      <c r="AQ183" s="2" t="s">
        <v>176</v>
      </c>
      <c r="AR183" s="1" t="s">
        <v>6</v>
      </c>
      <c r="AS183" s="1">
        <f t="shared" si="212"/>
        <v>300</v>
      </c>
      <c r="AT183" s="1">
        <f t="shared" si="213"/>
        <v>309</v>
      </c>
      <c r="AU183" s="1">
        <v>26</v>
      </c>
      <c r="AV183" s="1">
        <f t="shared" si="55"/>
        <v>8034</v>
      </c>
      <c r="AW183" s="1">
        <v>0</v>
      </c>
      <c r="AX183" s="1">
        <f t="shared" si="214"/>
        <v>0</v>
      </c>
      <c r="AY183" s="1">
        <f t="shared" si="215"/>
        <v>0</v>
      </c>
      <c r="AZ183" s="1" t="s">
        <v>200</v>
      </c>
      <c r="BA183" s="1" t="s">
        <v>201</v>
      </c>
    </row>
    <row r="184" spans="1:53" ht="30" x14ac:dyDescent="0.25">
      <c r="A184" s="1">
        <v>48</v>
      </c>
      <c r="B184" s="1" t="s">
        <v>97</v>
      </c>
      <c r="C184" s="1" t="s">
        <v>7</v>
      </c>
      <c r="D184" s="1"/>
      <c r="E184" s="1"/>
      <c r="F184" s="1"/>
      <c r="G184" s="1">
        <v>10</v>
      </c>
      <c r="H184" s="1">
        <v>500</v>
      </c>
      <c r="I184" s="1">
        <f t="shared" ref="I184" si="218">H184*G184</f>
        <v>5000</v>
      </c>
      <c r="J184" s="1"/>
      <c r="K184" s="1"/>
      <c r="L184" s="1">
        <f t="shared" ref="L184" si="219">K184*J184</f>
        <v>0</v>
      </c>
      <c r="M184" s="1"/>
      <c r="N184" s="1"/>
      <c r="O184" s="1">
        <f t="shared" ref="O184" si="220">N184*M184</f>
        <v>0</v>
      </c>
      <c r="P184" s="1"/>
      <c r="Q184" s="1"/>
      <c r="R184" s="1">
        <f t="shared" ref="R184" si="221">Q184*P184</f>
        <v>0</v>
      </c>
      <c r="S184" s="1" t="s">
        <v>97</v>
      </c>
      <c r="T184" s="1"/>
      <c r="U184" s="1"/>
      <c r="V184" s="1">
        <f t="shared" ref="V184" si="222">U184*T184</f>
        <v>0</v>
      </c>
      <c r="W184" s="1"/>
      <c r="X184" s="1"/>
      <c r="Y184" s="1">
        <f t="shared" ref="Y184" si="223">X184*W184</f>
        <v>0</v>
      </c>
      <c r="Z184" s="1"/>
      <c r="AA184" s="1"/>
      <c r="AB184" s="1">
        <f t="shared" ref="AB184" si="224">AA184*Z184</f>
        <v>0</v>
      </c>
      <c r="AC184" s="1"/>
      <c r="AD184" s="1"/>
      <c r="AE184" s="1">
        <f t="shared" ref="AE184" si="225">AD184*AC184</f>
        <v>0</v>
      </c>
      <c r="AF184" s="1">
        <v>10</v>
      </c>
      <c r="AG184" s="1">
        <v>800</v>
      </c>
      <c r="AH184" s="1">
        <f t="shared" si="189"/>
        <v>8000</v>
      </c>
      <c r="AI184" s="1" t="s">
        <v>97</v>
      </c>
      <c r="AJ184" s="1"/>
      <c r="AK184" s="1"/>
      <c r="AL184" s="1">
        <f t="shared" si="190"/>
        <v>0</v>
      </c>
      <c r="AM184" s="1"/>
      <c r="AN184" s="1"/>
      <c r="AO184" s="1">
        <f t="shared" si="211"/>
        <v>0</v>
      </c>
      <c r="AP184" s="2" t="s">
        <v>355</v>
      </c>
      <c r="AQ184" s="2" t="s">
        <v>304</v>
      </c>
      <c r="AR184" s="1" t="s">
        <v>7</v>
      </c>
      <c r="AS184" s="1">
        <f t="shared" si="212"/>
        <v>13000</v>
      </c>
      <c r="AT184" s="1">
        <f t="shared" si="213"/>
        <v>13390</v>
      </c>
      <c r="AU184" s="1">
        <v>45</v>
      </c>
      <c r="AV184" s="1">
        <f t="shared" si="55"/>
        <v>602550</v>
      </c>
      <c r="AW184" s="1">
        <v>0</v>
      </c>
      <c r="AX184" s="1">
        <f t="shared" si="214"/>
        <v>0</v>
      </c>
      <c r="AY184" s="1">
        <f t="shared" si="215"/>
        <v>0</v>
      </c>
      <c r="AZ184" s="1" t="s">
        <v>200</v>
      </c>
      <c r="BA184" s="1" t="s">
        <v>201</v>
      </c>
    </row>
    <row r="185" spans="1:53" x14ac:dyDescent="0.25">
      <c r="A185" s="1">
        <v>49</v>
      </c>
      <c r="B185" s="1" t="s">
        <v>56</v>
      </c>
      <c r="C185" s="1" t="s">
        <v>54</v>
      </c>
      <c r="D185" s="1">
        <v>22</v>
      </c>
      <c r="E185" s="1">
        <v>200</v>
      </c>
      <c r="F185" s="1">
        <f t="shared" ref="F185" si="226">E185*D185</f>
        <v>4400</v>
      </c>
      <c r="G185" s="1"/>
      <c r="H185" s="1"/>
      <c r="I185" s="1">
        <f t="shared" ref="I185" si="227">H185*G185</f>
        <v>0</v>
      </c>
      <c r="J185" s="1"/>
      <c r="K185" s="1"/>
      <c r="L185" s="1">
        <f t="shared" ref="L185" si="228">K185*J185</f>
        <v>0</v>
      </c>
      <c r="M185" s="1"/>
      <c r="N185" s="1"/>
      <c r="O185" s="1">
        <f t="shared" ref="O185" si="229">N185*M185</f>
        <v>0</v>
      </c>
      <c r="P185" s="1"/>
      <c r="Q185" s="1"/>
      <c r="R185" s="1">
        <f t="shared" ref="R185:R187" si="230">Q185*P185</f>
        <v>0</v>
      </c>
      <c r="S185" s="1" t="s">
        <v>56</v>
      </c>
      <c r="T185" s="1"/>
      <c r="U185" s="1"/>
      <c r="V185" s="1">
        <f t="shared" ref="V185:V187" si="231">U185*T185</f>
        <v>0</v>
      </c>
      <c r="W185" s="1"/>
      <c r="X185" s="1"/>
      <c r="Y185" s="1">
        <f t="shared" ref="Y185:Y187" si="232">X185*W185</f>
        <v>0</v>
      </c>
      <c r="Z185" s="1"/>
      <c r="AA185" s="1"/>
      <c r="AB185" s="1">
        <f t="shared" ref="AB185:AB187" si="233">AA185*Z185</f>
        <v>0</v>
      </c>
      <c r="AC185" s="1"/>
      <c r="AD185" s="1"/>
      <c r="AE185" s="1">
        <f t="shared" ref="AE185:AE187" si="234">AD185*AC185</f>
        <v>0</v>
      </c>
      <c r="AF185" s="1"/>
      <c r="AG185" s="1"/>
      <c r="AH185" s="1">
        <f t="shared" ref="AH185:AH187" si="235">AG185*AF185</f>
        <v>0</v>
      </c>
      <c r="AI185" s="1" t="s">
        <v>56</v>
      </c>
      <c r="AJ185" s="1">
        <v>10</v>
      </c>
      <c r="AK185" s="1">
        <v>1309</v>
      </c>
      <c r="AL185" s="1">
        <f t="shared" ref="AL185:AL187" si="236">AK185*AJ185</f>
        <v>13090</v>
      </c>
      <c r="AM185" s="1"/>
      <c r="AN185" s="1"/>
      <c r="AO185" s="1">
        <f t="shared" si="211"/>
        <v>0</v>
      </c>
      <c r="AP185" s="2" t="s">
        <v>368</v>
      </c>
      <c r="AQ185" s="2" t="s">
        <v>265</v>
      </c>
      <c r="AR185" s="1" t="s">
        <v>54</v>
      </c>
      <c r="AS185" s="1">
        <f t="shared" si="212"/>
        <v>17490</v>
      </c>
      <c r="AT185" s="1">
        <f t="shared" si="213"/>
        <v>18014.7</v>
      </c>
      <c r="AU185" s="1">
        <v>136</v>
      </c>
      <c r="AV185" s="1">
        <f t="shared" si="55"/>
        <v>2449999.2000000002</v>
      </c>
      <c r="AW185" s="1">
        <v>0</v>
      </c>
      <c r="AX185" s="1">
        <f t="shared" si="214"/>
        <v>0</v>
      </c>
      <c r="AY185" s="1">
        <f t="shared" si="215"/>
        <v>0</v>
      </c>
      <c r="AZ185" s="1" t="s">
        <v>201</v>
      </c>
      <c r="BA185" s="1" t="s">
        <v>201</v>
      </c>
    </row>
    <row r="186" spans="1:53" ht="30" x14ac:dyDescent="0.25">
      <c r="A186" s="1">
        <v>50</v>
      </c>
      <c r="B186" s="1" t="s">
        <v>74</v>
      </c>
      <c r="C186" s="1" t="s">
        <v>7</v>
      </c>
      <c r="D186" s="1">
        <v>7</v>
      </c>
      <c r="E186" s="1">
        <v>5</v>
      </c>
      <c r="F186" s="1">
        <f t="shared" ref="F186" si="237">E186*D186</f>
        <v>35</v>
      </c>
      <c r="G186" s="1"/>
      <c r="H186" s="1"/>
      <c r="I186" s="1">
        <f t="shared" ref="I186" si="238">H186*G186</f>
        <v>0</v>
      </c>
      <c r="J186" s="1"/>
      <c r="K186" s="1"/>
      <c r="L186" s="1">
        <f t="shared" ref="L186" si="239">K186*J186</f>
        <v>0</v>
      </c>
      <c r="M186" s="1"/>
      <c r="N186" s="1"/>
      <c r="O186" s="1">
        <f t="shared" ref="O186:O187" si="240">N186*M186</f>
        <v>0</v>
      </c>
      <c r="P186" s="1">
        <v>8</v>
      </c>
      <c r="Q186" s="1">
        <v>30</v>
      </c>
      <c r="R186" s="1">
        <f t="shared" si="230"/>
        <v>240</v>
      </c>
      <c r="S186" s="1" t="s">
        <v>74</v>
      </c>
      <c r="T186" s="1"/>
      <c r="U186" s="1"/>
      <c r="V186" s="1">
        <f t="shared" si="231"/>
        <v>0</v>
      </c>
      <c r="W186" s="1"/>
      <c r="X186" s="1"/>
      <c r="Y186" s="1">
        <f t="shared" si="232"/>
        <v>0</v>
      </c>
      <c r="Z186" s="1"/>
      <c r="AA186" s="1"/>
      <c r="AB186" s="1">
        <f t="shared" si="233"/>
        <v>0</v>
      </c>
      <c r="AC186" s="1"/>
      <c r="AD186" s="1"/>
      <c r="AE186" s="1">
        <f t="shared" si="234"/>
        <v>0</v>
      </c>
      <c r="AF186" s="1"/>
      <c r="AG186" s="1"/>
      <c r="AH186" s="1">
        <f t="shared" si="235"/>
        <v>0</v>
      </c>
      <c r="AI186" s="1" t="s">
        <v>74</v>
      </c>
      <c r="AJ186" s="1"/>
      <c r="AK186" s="1"/>
      <c r="AL186" s="1">
        <f t="shared" si="236"/>
        <v>0</v>
      </c>
      <c r="AM186" s="1"/>
      <c r="AN186" s="1"/>
      <c r="AO186" s="1">
        <f t="shared" si="211"/>
        <v>0</v>
      </c>
      <c r="AP186" s="2" t="s">
        <v>427</v>
      </c>
      <c r="AQ186" s="2" t="s">
        <v>308</v>
      </c>
      <c r="AR186" s="1" t="s">
        <v>7</v>
      </c>
      <c r="AS186" s="1">
        <f t="shared" si="212"/>
        <v>275</v>
      </c>
      <c r="AT186" s="1">
        <f t="shared" si="213"/>
        <v>283.25</v>
      </c>
      <c r="AU186" s="1">
        <v>69</v>
      </c>
      <c r="AV186" s="1">
        <f t="shared" si="55"/>
        <v>19544.25</v>
      </c>
      <c r="AW186" s="1">
        <v>0</v>
      </c>
      <c r="AX186" s="1">
        <f t="shared" si="214"/>
        <v>0</v>
      </c>
      <c r="AY186" s="1">
        <f t="shared" si="215"/>
        <v>0</v>
      </c>
      <c r="AZ186" s="1" t="s">
        <v>200</v>
      </c>
      <c r="BA186" s="1" t="s">
        <v>200</v>
      </c>
    </row>
    <row r="187" spans="1:53" x14ac:dyDescent="0.25">
      <c r="A187" s="1">
        <v>51</v>
      </c>
      <c r="B187" s="1" t="s">
        <v>135</v>
      </c>
      <c r="C187" s="1" t="s">
        <v>6</v>
      </c>
      <c r="D187" s="1"/>
      <c r="E187" s="1"/>
      <c r="F187" s="1"/>
      <c r="G187" s="1"/>
      <c r="H187" s="1"/>
      <c r="I187" s="1"/>
      <c r="J187" s="1"/>
      <c r="K187" s="1"/>
      <c r="L187" s="1"/>
      <c r="M187" s="1">
        <v>20</v>
      </c>
      <c r="N187" s="1">
        <v>5</v>
      </c>
      <c r="O187" s="1">
        <f t="shared" si="240"/>
        <v>100</v>
      </c>
      <c r="P187" s="1"/>
      <c r="Q187" s="1"/>
      <c r="R187" s="1">
        <f t="shared" si="230"/>
        <v>0</v>
      </c>
      <c r="S187" s="1" t="s">
        <v>135</v>
      </c>
      <c r="T187" s="1"/>
      <c r="U187" s="1"/>
      <c r="V187" s="1">
        <f t="shared" si="231"/>
        <v>0</v>
      </c>
      <c r="W187" s="1"/>
      <c r="X187" s="1"/>
      <c r="Y187" s="1">
        <f t="shared" si="232"/>
        <v>0</v>
      </c>
      <c r="Z187" s="1"/>
      <c r="AA187" s="1"/>
      <c r="AB187" s="1">
        <f t="shared" si="233"/>
        <v>0</v>
      </c>
      <c r="AC187" s="1"/>
      <c r="AD187" s="1"/>
      <c r="AE187" s="1">
        <f t="shared" si="234"/>
        <v>0</v>
      </c>
      <c r="AF187" s="1"/>
      <c r="AG187" s="1"/>
      <c r="AH187" s="1">
        <f t="shared" si="235"/>
        <v>0</v>
      </c>
      <c r="AI187" s="1" t="s">
        <v>135</v>
      </c>
      <c r="AJ187" s="1"/>
      <c r="AK187" s="1"/>
      <c r="AL187" s="1">
        <f t="shared" si="236"/>
        <v>0</v>
      </c>
      <c r="AM187" s="1"/>
      <c r="AN187" s="1"/>
      <c r="AO187" s="1">
        <f t="shared" si="211"/>
        <v>0</v>
      </c>
      <c r="AP187" s="2" t="s">
        <v>428</v>
      </c>
      <c r="AQ187" s="2" t="s">
        <v>135</v>
      </c>
      <c r="AR187" s="1" t="s">
        <v>6</v>
      </c>
      <c r="AS187" s="1">
        <f t="shared" si="212"/>
        <v>100</v>
      </c>
      <c r="AT187" s="1">
        <f t="shared" si="213"/>
        <v>103</v>
      </c>
      <c r="AU187" s="1">
        <v>8.34</v>
      </c>
      <c r="AV187" s="1">
        <f t="shared" si="55"/>
        <v>859.02</v>
      </c>
      <c r="AW187" s="1">
        <v>0</v>
      </c>
      <c r="AX187" s="1">
        <f t="shared" si="214"/>
        <v>0</v>
      </c>
      <c r="AY187" s="1">
        <f t="shared" si="215"/>
        <v>0</v>
      </c>
      <c r="AZ187" s="1" t="s">
        <v>200</v>
      </c>
      <c r="BA187" s="1" t="s">
        <v>201</v>
      </c>
    </row>
    <row r="188" spans="1:5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4">
        <f>SUM(AV137:AV187)</f>
        <v>9378494.7409999985</v>
      </c>
      <c r="AW188" s="1"/>
      <c r="AX188" s="1"/>
      <c r="AY188" s="1"/>
      <c r="AZ188" s="1"/>
      <c r="BA188" s="1"/>
    </row>
    <row r="190" spans="1:53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 t="s">
        <v>453</v>
      </c>
      <c r="AQ190" s="21"/>
      <c r="AR190" s="21" t="s">
        <v>454</v>
      </c>
      <c r="AS190" s="21"/>
      <c r="AT190" s="21"/>
    </row>
    <row r="191" spans="1:53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</row>
    <row r="192" spans="1:53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 t="s">
        <v>455</v>
      </c>
      <c r="AQ192" s="21"/>
      <c r="AR192" s="21" t="s">
        <v>456</v>
      </c>
      <c r="AS192" s="21"/>
      <c r="AT192" s="21"/>
    </row>
    <row r="193" spans="1:47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</row>
    <row r="194" spans="1:47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 t="s">
        <v>457</v>
      </c>
      <c r="AQ194" s="21"/>
      <c r="AR194" s="21" t="s">
        <v>458</v>
      </c>
      <c r="AS194" s="21"/>
      <c r="AT194" s="21"/>
    </row>
    <row r="195" spans="1:47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</row>
    <row r="196" spans="1:47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 t="s">
        <v>459</v>
      </c>
      <c r="AQ196" s="21"/>
      <c r="AR196" s="21"/>
      <c r="AS196" s="21"/>
      <c r="AT196" s="21"/>
      <c r="AU196" s="21"/>
    </row>
    <row r="197" spans="1:47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 t="s">
        <v>460</v>
      </c>
      <c r="AQ197" s="21"/>
      <c r="AR197" s="21" t="s">
        <v>461</v>
      </c>
      <c r="AS197" s="21"/>
      <c r="AT197" s="21"/>
      <c r="AU197" s="21"/>
    </row>
    <row r="198" spans="1:47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 t="s">
        <v>462</v>
      </c>
      <c r="AQ198" s="21"/>
      <c r="AR198" s="21" t="s">
        <v>463</v>
      </c>
      <c r="AS198" s="21"/>
      <c r="AT198" s="21"/>
      <c r="AU198" s="21"/>
    </row>
    <row r="199" spans="1:47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 t="s">
        <v>464</v>
      </c>
      <c r="AQ199" s="21"/>
      <c r="AR199" s="21" t="s">
        <v>465</v>
      </c>
      <c r="AS199" s="21"/>
      <c r="AT199" s="21"/>
      <c r="AU199" s="21"/>
    </row>
    <row r="200" spans="1:47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 t="s">
        <v>466</v>
      </c>
      <c r="AQ200" s="21"/>
      <c r="AR200" s="21" t="s">
        <v>467</v>
      </c>
      <c r="AS200" s="21"/>
      <c r="AT200" s="21"/>
      <c r="AU200" s="21"/>
    </row>
    <row r="201" spans="1:47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 t="s">
        <v>468</v>
      </c>
      <c r="AQ201" s="21"/>
      <c r="AR201" s="21" t="s">
        <v>469</v>
      </c>
      <c r="AS201" s="21"/>
      <c r="AT201" s="21"/>
      <c r="AU201" s="21"/>
    </row>
    <row r="202" spans="1:47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 t="s">
        <v>470</v>
      </c>
      <c r="AQ202" s="21"/>
      <c r="AR202" s="21" t="s">
        <v>471</v>
      </c>
      <c r="AS202" s="21"/>
      <c r="AT202" s="21"/>
      <c r="AU202" s="21"/>
    </row>
    <row r="203" spans="1:47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 t="s">
        <v>472</v>
      </c>
      <c r="AQ203" s="21"/>
      <c r="AR203" s="21" t="s">
        <v>473</v>
      </c>
      <c r="AS203" s="21"/>
      <c r="AT203" s="21"/>
      <c r="AU203" s="21"/>
    </row>
    <row r="204" spans="1:47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 t="s">
        <v>474</v>
      </c>
      <c r="AQ204" s="21"/>
      <c r="AR204" s="21" t="s">
        <v>475</v>
      </c>
      <c r="AS204" s="21"/>
      <c r="AT204" s="21"/>
    </row>
    <row r="205" spans="1:47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 t="s">
        <v>476</v>
      </c>
      <c r="AQ205" s="21"/>
      <c r="AR205" s="21" t="s">
        <v>477</v>
      </c>
      <c r="AS205" s="21"/>
      <c r="AT205" s="21"/>
    </row>
    <row r="206" spans="1:47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 t="s">
        <v>478</v>
      </c>
      <c r="AQ206" s="21"/>
      <c r="AR206" s="21" t="s">
        <v>479</v>
      </c>
      <c r="AS206" s="21"/>
      <c r="AT206" s="21"/>
    </row>
    <row r="207" spans="1:47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 t="s">
        <v>480</v>
      </c>
      <c r="AQ207" s="21"/>
      <c r="AR207" s="21" t="s">
        <v>481</v>
      </c>
      <c r="AS207" s="21"/>
      <c r="AT207" s="21"/>
    </row>
    <row r="208" spans="1:47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 t="s">
        <v>482</v>
      </c>
      <c r="AQ208" s="21"/>
      <c r="AR208" s="21" t="s">
        <v>483</v>
      </c>
      <c r="AS208" s="21"/>
      <c r="AT208" s="21"/>
    </row>
    <row r="209" spans="1:46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 t="s">
        <v>484</v>
      </c>
      <c r="AQ209" s="21"/>
      <c r="AR209" s="21" t="s">
        <v>485</v>
      </c>
      <c r="AS209" s="21"/>
      <c r="AT209" s="21"/>
    </row>
    <row r="210" spans="1:46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 t="s">
        <v>486</v>
      </c>
      <c r="AQ210" s="21"/>
      <c r="AR210" s="21" t="s">
        <v>487</v>
      </c>
      <c r="AS210" s="21"/>
      <c r="AT210" s="21"/>
    </row>
    <row r="211" spans="1:46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 t="s">
        <v>488</v>
      </c>
      <c r="AQ211" s="21"/>
      <c r="AR211" s="21" t="s">
        <v>489</v>
      </c>
      <c r="AS211" s="21"/>
      <c r="AT211" s="21"/>
    </row>
    <row r="212" spans="1:46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 t="s">
        <v>490</v>
      </c>
      <c r="AQ212" s="21"/>
      <c r="AR212" s="21" t="s">
        <v>491</v>
      </c>
      <c r="AS212" s="21"/>
      <c r="AT212" s="21"/>
    </row>
    <row r="213" spans="1:46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 t="s">
        <v>492</v>
      </c>
      <c r="AQ213" s="21"/>
      <c r="AR213" s="21" t="s">
        <v>493</v>
      </c>
      <c r="AS213" s="21"/>
      <c r="AT213" s="21"/>
    </row>
    <row r="214" spans="1:46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 t="s">
        <v>494</v>
      </c>
      <c r="AQ214" s="21"/>
      <c r="AR214" s="21" t="s">
        <v>495</v>
      </c>
      <c r="AS214" s="21"/>
      <c r="AT214" s="21"/>
    </row>
    <row r="215" spans="1:46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 t="s">
        <v>496</v>
      </c>
      <c r="AQ215" s="21"/>
      <c r="AR215" s="21" t="s">
        <v>497</v>
      </c>
      <c r="AS215" s="21"/>
      <c r="AT215" s="21"/>
    </row>
    <row r="216" spans="1:46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 t="s">
        <v>498</v>
      </c>
      <c r="AQ216" s="21"/>
      <c r="AR216" s="21" t="s">
        <v>499</v>
      </c>
      <c r="AS216" s="21"/>
      <c r="AT216" s="21"/>
    </row>
    <row r="217" spans="1:46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 t="s">
        <v>500</v>
      </c>
      <c r="AQ217" s="21"/>
      <c r="AR217" s="21" t="s">
        <v>501</v>
      </c>
      <c r="AS217" s="21"/>
      <c r="AT217" s="21"/>
    </row>
    <row r="218" spans="1:46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 t="s">
        <v>502</v>
      </c>
      <c r="AQ218" s="21"/>
      <c r="AR218" s="21" t="s">
        <v>503</v>
      </c>
      <c r="AS218" s="21"/>
      <c r="AT218" s="21"/>
    </row>
  </sheetData>
  <sortState ref="B4:E48">
    <sortCondition ref="B4"/>
  </sortState>
  <mergeCells count="12">
    <mergeCell ref="AM5:AO5"/>
    <mergeCell ref="D5:F5"/>
    <mergeCell ref="G5:I5"/>
    <mergeCell ref="J5:L5"/>
    <mergeCell ref="M5:O5"/>
    <mergeCell ref="P5:R5"/>
    <mergeCell ref="T5:V5"/>
    <mergeCell ref="W5:Y5"/>
    <mergeCell ref="Z5:AB5"/>
    <mergeCell ref="AC5:AE5"/>
    <mergeCell ref="AF5:AH5"/>
    <mergeCell ref="AJ5:AL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2019-10-01T11:18:20Z</dcterms:modified>
</cp:coreProperties>
</file>